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2 Sites\DistrictWide\Sustainability\ENERGY\RFQ_P Energy Mgmt Svcs\Appendix B - Reference Documents\"/>
    </mc:Choice>
  </mc:AlternateContent>
  <bookViews>
    <workbookView xWindow="0" yWindow="0" windowWidth="38400" windowHeight="16005" activeTab="11"/>
  </bookViews>
  <sheets>
    <sheet name="May-June 2019" sheetId="178" r:id="rId1"/>
    <sheet name="Apr-May 2019" sheetId="177" r:id="rId2"/>
    <sheet name="Mar-Apr 2019" sheetId="176" r:id="rId3"/>
    <sheet name="Feb-Mar 2019" sheetId="175" r:id="rId4"/>
    <sheet name="Jan-Feb 2019" sheetId="174" r:id="rId5"/>
    <sheet name="Dec-Jan 2018" sheetId="173" r:id="rId6"/>
    <sheet name="Nov-Dec 2018" sheetId="172" r:id="rId7"/>
    <sheet name="Oct-NoV 2018" sheetId="171" r:id="rId8"/>
    <sheet name="SEPT-OCT 2018" sheetId="170" r:id="rId9"/>
    <sheet name="Aug-Sept 2018" sheetId="169" r:id="rId10"/>
    <sheet name="July-Aug 2018" sheetId="168" r:id="rId11"/>
    <sheet name="June-July 2018" sheetId="167" r:id="rId12"/>
  </sheets>
  <definedNames>
    <definedName name="_xlnm.Print_Area" localSheetId="1">'Apr-May 2019'!$C$10:$J$42,'Apr-May 2019'!$L$10:$AJ$42</definedName>
    <definedName name="_xlnm.Print_Area" localSheetId="9">'Aug-Sept 2018'!$C$10:$L$42,'Aug-Sept 2018'!$N$10:$AL$43</definedName>
    <definedName name="_xlnm.Print_Area" localSheetId="5">'Dec-Jan 2018'!$C$10:$J$42,'Dec-Jan 2018'!$L$10:$AJ$43</definedName>
    <definedName name="_xlnm.Print_Area" localSheetId="3">'Feb-Mar 2019'!$C$10:$J$42,'Feb-Mar 2019'!$L$10:$AJ$43</definedName>
    <definedName name="_xlnm.Print_Area" localSheetId="4">'Jan-Feb 2019'!$C$10:$J$42,'Jan-Feb 2019'!$L$10:$AJ$43</definedName>
    <definedName name="_xlnm.Print_Area" localSheetId="10">'July-Aug 2018'!$C$10:$L$42,'July-Aug 2018'!$N$10:$AL$43</definedName>
    <definedName name="_xlnm.Print_Area" localSheetId="11">'June-July 2018'!$B$10:$K$42,'June-July 2018'!$O$10:$AA$52</definedName>
    <definedName name="_xlnm.Print_Area" localSheetId="2">'Mar-Apr 2019'!$C$10:$J$42,'Mar-Apr 2019'!$L$10:$AJ$42</definedName>
    <definedName name="_xlnm.Print_Area" localSheetId="0">'May-June 2019'!$C$10:$J$42,'May-June 2019'!$L$10:$AJ$42</definedName>
    <definedName name="_xlnm.Print_Area" localSheetId="6">'Nov-Dec 2018'!$C$10:$J$42,'Nov-Dec 2018'!$L$10:$AJ$43</definedName>
    <definedName name="_xlnm.Print_Area" localSheetId="7">'Oct-NoV 2018'!$C$10:$J$42,'Oct-NoV 2018'!$L$10:$AJ$43</definedName>
    <definedName name="_xlnm.Print_Area" localSheetId="8">'SEPT-OCT 2018'!$C$10:$J$43,'SEPT-OCT 2018'!$L$10:$AJ$44</definedName>
    <definedName name="_xlnm.Print_Titles" localSheetId="1">'Apr-May 2019'!$A:$A,'Apr-May 2019'!$1:$9</definedName>
    <definedName name="_xlnm.Print_Titles" localSheetId="9">'Aug-Sept 2018'!$A:$A,'Aug-Sept 2018'!$1:$9</definedName>
    <definedName name="_xlnm.Print_Titles" localSheetId="5">'Dec-Jan 2018'!$A:$A,'Dec-Jan 2018'!$1:$9</definedName>
    <definedName name="_xlnm.Print_Titles" localSheetId="3">'Feb-Mar 2019'!$A:$A,'Feb-Mar 2019'!$1:$9</definedName>
    <definedName name="_xlnm.Print_Titles" localSheetId="4">'Jan-Feb 2019'!$A:$A,'Jan-Feb 2019'!$1:$9</definedName>
    <definedName name="_xlnm.Print_Titles" localSheetId="10">'July-Aug 2018'!$A:$A,'July-Aug 2018'!$1:$9</definedName>
    <definedName name="_xlnm.Print_Titles" localSheetId="11">'June-July 2018'!$A:$A,'June-July 2018'!$1:$9</definedName>
    <definedName name="_xlnm.Print_Titles" localSheetId="2">'Mar-Apr 2019'!$A:$A,'Mar-Apr 2019'!$1:$9</definedName>
    <definedName name="_xlnm.Print_Titles" localSheetId="0">'May-June 2019'!$A:$A,'May-June 2019'!$1:$9</definedName>
    <definedName name="_xlnm.Print_Titles" localSheetId="6">'Nov-Dec 2018'!$A:$A,'Nov-Dec 2018'!$1:$9</definedName>
    <definedName name="_xlnm.Print_Titles" localSheetId="7">'Oct-NoV 2018'!$A:$A,'Oct-NoV 2018'!$1:$9</definedName>
    <definedName name="_xlnm.Print_Titles" localSheetId="8">'SEPT-OCT 2018'!$A:$A,'SEPT-OCT 2018'!$1:$9</definedName>
  </definedNames>
  <calcPr calcId="191029"/>
</workbook>
</file>

<file path=xl/calcChain.xml><?xml version="1.0" encoding="utf-8"?>
<calcChain xmlns="http://schemas.openxmlformats.org/spreadsheetml/2006/main">
  <c r="P13" i="176" l="1"/>
  <c r="P14" i="176"/>
  <c r="P15" i="176"/>
  <c r="P16" i="176"/>
  <c r="P17" i="176"/>
  <c r="P18" i="176"/>
  <c r="P19" i="176"/>
  <c r="P20" i="176"/>
  <c r="P21" i="176"/>
  <c r="P22" i="176"/>
  <c r="P23" i="176"/>
  <c r="P24" i="176"/>
  <c r="P25" i="176"/>
  <c r="P26" i="176"/>
  <c r="P27" i="176"/>
  <c r="P28" i="176"/>
  <c r="P29" i="176"/>
  <c r="P30" i="176"/>
  <c r="P31" i="176"/>
  <c r="P32" i="176"/>
  <c r="P33" i="176"/>
  <c r="P34" i="176"/>
  <c r="P35" i="176"/>
  <c r="P36" i="176"/>
  <c r="P37" i="176"/>
  <c r="P38" i="176"/>
  <c r="P39" i="176"/>
  <c r="P40" i="176"/>
  <c r="P41" i="176"/>
  <c r="P12" i="176"/>
  <c r="N38" i="177"/>
  <c r="N39" i="177"/>
  <c r="N40" i="177"/>
  <c r="N41" i="177"/>
  <c r="N30" i="177"/>
  <c r="N31" i="177"/>
  <c r="N32" i="177"/>
  <c r="N33" i="177"/>
  <c r="N34" i="177"/>
  <c r="N35" i="177"/>
  <c r="N36" i="177"/>
  <c r="N37" i="177"/>
  <c r="N14" i="177"/>
  <c r="N15" i="177"/>
  <c r="N16" i="177"/>
  <c r="N17" i="177"/>
  <c r="N18" i="177"/>
  <c r="N19" i="177"/>
  <c r="N20" i="177"/>
  <c r="N21" i="177"/>
  <c r="N22" i="177"/>
  <c r="N23" i="177"/>
  <c r="N24" i="177"/>
  <c r="N25" i="177"/>
  <c r="N26" i="177"/>
  <c r="N27" i="177"/>
  <c r="N28" i="177"/>
  <c r="N29" i="177"/>
  <c r="N13" i="177"/>
  <c r="N12" i="177"/>
  <c r="L27" i="178"/>
  <c r="L28" i="178"/>
  <c r="L29" i="178"/>
  <c r="L30" i="178"/>
  <c r="L31" i="178"/>
  <c r="L32" i="178"/>
  <c r="L33" i="178"/>
  <c r="L34" i="178"/>
  <c r="L35" i="178"/>
  <c r="L36" i="178"/>
  <c r="L37" i="178"/>
  <c r="L38" i="178"/>
  <c r="L39" i="178"/>
  <c r="L40" i="178"/>
  <c r="L41" i="178"/>
  <c r="L15" i="178"/>
  <c r="L16" i="178"/>
  <c r="L17" i="178"/>
  <c r="L18" i="178"/>
  <c r="L19" i="178"/>
  <c r="L20" i="178"/>
  <c r="L21" i="178"/>
  <c r="L22" i="178"/>
  <c r="L23" i="178"/>
  <c r="L24" i="178"/>
  <c r="L25" i="178"/>
  <c r="L26" i="178"/>
  <c r="L13" i="178"/>
  <c r="L14" i="178"/>
  <c r="L12" i="178"/>
  <c r="I40" i="178"/>
  <c r="L42" i="178" l="1"/>
  <c r="C57" i="178"/>
  <c r="C49" i="178" l="1"/>
  <c r="C47" i="178"/>
  <c r="C48" i="178"/>
  <c r="C50" i="178" l="1"/>
  <c r="C51" i="178" s="1"/>
  <c r="C45" i="178"/>
  <c r="I35" i="178"/>
  <c r="AH42" i="178" l="1"/>
  <c r="AF42" i="178"/>
  <c r="AD42" i="178"/>
  <c r="AB42" i="178"/>
  <c r="Z42" i="178"/>
  <c r="X42" i="178"/>
  <c r="V42" i="178"/>
  <c r="T42" i="178"/>
  <c r="R42" i="178"/>
  <c r="P42" i="178"/>
  <c r="AJ41" i="178"/>
  <c r="AJ40" i="178"/>
  <c r="AJ39" i="178"/>
  <c r="AJ38" i="178"/>
  <c r="M38" i="178"/>
  <c r="AI38" i="178" s="1"/>
  <c r="AJ37" i="178"/>
  <c r="AJ36" i="178"/>
  <c r="I36" i="178"/>
  <c r="AJ35" i="178"/>
  <c r="AJ34" i="178"/>
  <c r="AJ33" i="178"/>
  <c r="M33" i="178"/>
  <c r="AI33" i="178" s="1"/>
  <c r="AJ32" i="178"/>
  <c r="M32" i="178"/>
  <c r="AI32" i="178" s="1"/>
  <c r="AJ31" i="178"/>
  <c r="M31" i="178"/>
  <c r="AI31" i="178" s="1"/>
  <c r="AJ30" i="178"/>
  <c r="M30" i="178"/>
  <c r="AI30" i="178" s="1"/>
  <c r="AJ29" i="178"/>
  <c r="M29" i="178"/>
  <c r="AI29" i="178" s="1"/>
  <c r="AJ28" i="178"/>
  <c r="AJ27" i="178"/>
  <c r="M27" i="178"/>
  <c r="AI27" i="178" s="1"/>
  <c r="AJ26" i="178"/>
  <c r="M26" i="178"/>
  <c r="AI26" i="178" s="1"/>
  <c r="AJ25" i="178"/>
  <c r="AJ24" i="178"/>
  <c r="AI24" i="178"/>
  <c r="AJ23" i="178"/>
  <c r="AJ22" i="178"/>
  <c r="AJ21" i="178"/>
  <c r="AJ20" i="178"/>
  <c r="AJ19" i="178"/>
  <c r="M19" i="178"/>
  <c r="AI19" i="178" s="1"/>
  <c r="AJ18" i="178"/>
  <c r="AI18" i="178"/>
  <c r="M18" i="178"/>
  <c r="AJ17" i="178"/>
  <c r="AJ16" i="178"/>
  <c r="AJ15" i="178"/>
  <c r="M15" i="178"/>
  <c r="AI15" i="178" s="1"/>
  <c r="AJ14" i="178"/>
  <c r="M14" i="178"/>
  <c r="AI14" i="178" s="1"/>
  <c r="AJ13" i="178"/>
  <c r="AJ12" i="178"/>
  <c r="M12" i="178"/>
  <c r="AI12" i="178" s="1"/>
  <c r="I42" i="178" l="1"/>
  <c r="N42" i="178"/>
  <c r="AJ42" i="178" s="1"/>
  <c r="E52" i="177"/>
  <c r="E56" i="177" s="1"/>
  <c r="E55" i="177"/>
  <c r="I35" i="177"/>
  <c r="I40" i="177"/>
  <c r="E54" i="177"/>
  <c r="E49" i="177" l="1"/>
  <c r="E50" i="177" s="1"/>
  <c r="E48" i="176" l="1"/>
  <c r="E49" i="176"/>
  <c r="E45" i="177"/>
  <c r="F50" i="177" s="1"/>
  <c r="AH42" i="177"/>
  <c r="AF42" i="177"/>
  <c r="AD42" i="177"/>
  <c r="AB42" i="177"/>
  <c r="Z42" i="177"/>
  <c r="X42" i="177"/>
  <c r="V42" i="177"/>
  <c r="T42" i="177"/>
  <c r="R42" i="177"/>
  <c r="P42" i="177"/>
  <c r="L42" i="177"/>
  <c r="AJ41" i="177"/>
  <c r="AJ40" i="177"/>
  <c r="AJ39" i="177"/>
  <c r="AJ38" i="177"/>
  <c r="M38" i="177"/>
  <c r="AI38" i="177" s="1"/>
  <c r="AJ37" i="177"/>
  <c r="AJ36" i="177"/>
  <c r="I36" i="177"/>
  <c r="AJ35" i="177"/>
  <c r="AJ34" i="177"/>
  <c r="AJ33" i="177"/>
  <c r="AI33" i="177"/>
  <c r="M33" i="177"/>
  <c r="AJ32" i="177"/>
  <c r="M32" i="177"/>
  <c r="AI32" i="177" s="1"/>
  <c r="AJ31" i="177"/>
  <c r="M31" i="177"/>
  <c r="AI31" i="177" s="1"/>
  <c r="AJ30" i="177"/>
  <c r="M30" i="177"/>
  <c r="AI30" i="177" s="1"/>
  <c r="AJ29" i="177"/>
  <c r="M29" i="177"/>
  <c r="AI29" i="177" s="1"/>
  <c r="AJ28" i="177"/>
  <c r="AJ27" i="177"/>
  <c r="M27" i="177"/>
  <c r="AI27" i="177" s="1"/>
  <c r="AJ26" i="177"/>
  <c r="M26" i="177"/>
  <c r="AI26" i="177" s="1"/>
  <c r="AJ24" i="177"/>
  <c r="AI24" i="177"/>
  <c r="AJ23" i="177"/>
  <c r="AJ22" i="177"/>
  <c r="AJ21" i="177"/>
  <c r="AJ20" i="177"/>
  <c r="AJ19" i="177"/>
  <c r="M19" i="177"/>
  <c r="AI19" i="177" s="1"/>
  <c r="AJ18" i="177"/>
  <c r="M18" i="177"/>
  <c r="AI18" i="177" s="1"/>
  <c r="AJ17" i="177"/>
  <c r="AJ16" i="177"/>
  <c r="AJ15" i="177"/>
  <c r="M15" i="177"/>
  <c r="AI15" i="177" s="1"/>
  <c r="AJ14" i="177"/>
  <c r="M14" i="177"/>
  <c r="AI14" i="177" s="1"/>
  <c r="AJ13" i="177"/>
  <c r="AJ12" i="177"/>
  <c r="M12" i="177"/>
  <c r="AI12" i="177" s="1"/>
  <c r="N11" i="177"/>
  <c r="N10" i="177"/>
  <c r="N42" i="177" s="1"/>
  <c r="AJ42" i="177" l="1"/>
  <c r="AJ25" i="177"/>
  <c r="I42" i="177"/>
  <c r="E51" i="176"/>
  <c r="E50" i="176" l="1"/>
  <c r="E52" i="176" s="1"/>
  <c r="E58" i="175" l="1"/>
  <c r="AH42" i="176" l="1"/>
  <c r="AF42" i="176"/>
  <c r="AD42" i="176"/>
  <c r="AB42" i="176"/>
  <c r="Z42" i="176"/>
  <c r="X42" i="176"/>
  <c r="V42" i="176"/>
  <c r="T42" i="176"/>
  <c r="R42" i="176"/>
  <c r="P42" i="176"/>
  <c r="L42" i="176"/>
  <c r="AJ41" i="176"/>
  <c r="AJ40" i="176"/>
  <c r="I40" i="176"/>
  <c r="AJ39" i="176"/>
  <c r="AJ38" i="176"/>
  <c r="M38" i="176"/>
  <c r="AI38" i="176" s="1"/>
  <c r="AJ37" i="176"/>
  <c r="AJ36" i="176"/>
  <c r="I36" i="176"/>
  <c r="AJ35" i="176"/>
  <c r="I35" i="176"/>
  <c r="N34" i="176"/>
  <c r="AJ34" i="176" s="1"/>
  <c r="AJ33" i="176"/>
  <c r="M33" i="176"/>
  <c r="AI33" i="176" s="1"/>
  <c r="AJ32" i="176"/>
  <c r="M32" i="176"/>
  <c r="AI32" i="176" s="1"/>
  <c r="AJ31" i="176"/>
  <c r="M31" i="176"/>
  <c r="AI31" i="176" s="1"/>
  <c r="AJ30" i="176"/>
  <c r="M30" i="176"/>
  <c r="AI30" i="176" s="1"/>
  <c r="AJ29" i="176"/>
  <c r="M29" i="176"/>
  <c r="AI29" i="176" s="1"/>
  <c r="AJ28" i="176"/>
  <c r="AJ27" i="176"/>
  <c r="M27" i="176"/>
  <c r="AI27" i="176" s="1"/>
  <c r="AJ26" i="176"/>
  <c r="M26" i="176"/>
  <c r="AI26" i="176" s="1"/>
  <c r="N25" i="176"/>
  <c r="AJ25" i="176" s="1"/>
  <c r="AJ24" i="176"/>
  <c r="AI24" i="176"/>
  <c r="AJ23" i="176"/>
  <c r="AJ22" i="176"/>
  <c r="AJ21" i="176"/>
  <c r="AJ20" i="176"/>
  <c r="AJ19" i="176"/>
  <c r="M19" i="176"/>
  <c r="AI19" i="176" s="1"/>
  <c r="AJ18" i="176"/>
  <c r="M18" i="176"/>
  <c r="AI18" i="176" s="1"/>
  <c r="AJ17" i="176"/>
  <c r="AJ16" i="176"/>
  <c r="AJ15" i="176"/>
  <c r="M15" i="176"/>
  <c r="AI15" i="176" s="1"/>
  <c r="AJ14" i="176"/>
  <c r="M14" i="176"/>
  <c r="AI14" i="176" s="1"/>
  <c r="AJ13" i="176"/>
  <c r="AJ12" i="176"/>
  <c r="M12" i="176"/>
  <c r="AI12" i="176" s="1"/>
  <c r="N11" i="176"/>
  <c r="N10" i="176"/>
  <c r="E60" i="175"/>
  <c r="E61" i="175" s="1"/>
  <c r="AB42" i="175"/>
  <c r="I42" i="176" l="1"/>
  <c r="N42" i="176"/>
  <c r="AJ42" i="176" s="1"/>
  <c r="I45" i="175"/>
  <c r="I43" i="175"/>
  <c r="E50" i="175"/>
  <c r="I46" i="175" s="1"/>
  <c r="AJ43" i="175" l="1"/>
  <c r="AH42" i="175"/>
  <c r="AF42" i="175"/>
  <c r="AD42" i="175"/>
  <c r="Z42" i="175"/>
  <c r="X42" i="175"/>
  <c r="V42" i="175"/>
  <c r="T42" i="175"/>
  <c r="R42" i="175"/>
  <c r="P42" i="175"/>
  <c r="L42" i="175"/>
  <c r="AJ41" i="175"/>
  <c r="AJ40" i="175"/>
  <c r="I40" i="175"/>
  <c r="AJ39" i="175"/>
  <c r="AJ38" i="175"/>
  <c r="M38" i="175"/>
  <c r="AI38" i="175" s="1"/>
  <c r="AJ37" i="175"/>
  <c r="AJ36" i="175"/>
  <c r="I36" i="175"/>
  <c r="AJ35" i="175"/>
  <c r="I35" i="175"/>
  <c r="N34" i="175"/>
  <c r="AJ34" i="175" s="1"/>
  <c r="AJ33" i="175"/>
  <c r="M33" i="175"/>
  <c r="AI33" i="175" s="1"/>
  <c r="AJ32" i="175"/>
  <c r="M32" i="175"/>
  <c r="AI32" i="175" s="1"/>
  <c r="AJ31" i="175"/>
  <c r="M31" i="175"/>
  <c r="AI31" i="175" s="1"/>
  <c r="AJ30" i="175"/>
  <c r="M30" i="175"/>
  <c r="AI30" i="175" s="1"/>
  <c r="AJ29" i="175"/>
  <c r="M29" i="175"/>
  <c r="AI29" i="175" s="1"/>
  <c r="AJ28" i="175"/>
  <c r="AJ27" i="175"/>
  <c r="M27" i="175"/>
  <c r="AI27" i="175" s="1"/>
  <c r="AJ26" i="175"/>
  <c r="M26" i="175"/>
  <c r="AI26" i="175" s="1"/>
  <c r="N25" i="175"/>
  <c r="AJ25" i="175" s="1"/>
  <c r="AJ24" i="175"/>
  <c r="AI24" i="175"/>
  <c r="AJ23" i="175"/>
  <c r="AJ22" i="175"/>
  <c r="AJ21" i="175"/>
  <c r="AJ20" i="175"/>
  <c r="AJ19" i="175"/>
  <c r="M19" i="175"/>
  <c r="AI19" i="175" s="1"/>
  <c r="AJ18" i="175"/>
  <c r="M18" i="175"/>
  <c r="AI18" i="175" s="1"/>
  <c r="AJ17" i="175"/>
  <c r="AJ16" i="175"/>
  <c r="AJ15" i="175"/>
  <c r="M15" i="175"/>
  <c r="AI15" i="175" s="1"/>
  <c r="AJ14" i="175"/>
  <c r="M14" i="175"/>
  <c r="AI14" i="175" s="1"/>
  <c r="AJ13" i="175"/>
  <c r="AJ12" i="175"/>
  <c r="M12" i="175"/>
  <c r="AI12" i="175" s="1"/>
  <c r="N11" i="175"/>
  <c r="N10" i="175"/>
  <c r="I42" i="175" l="1"/>
  <c r="I47" i="175" s="1"/>
  <c r="I49" i="175" s="1"/>
  <c r="N42" i="175"/>
  <c r="AJ42" i="175" s="1"/>
  <c r="F61" i="174"/>
  <c r="F60" i="174"/>
  <c r="F59" i="174"/>
  <c r="F62" i="174" s="1"/>
  <c r="F56" i="174"/>
  <c r="F55" i="174"/>
  <c r="F57" i="174" l="1"/>
  <c r="F52" i="174" l="1"/>
  <c r="I43" i="174" l="1"/>
  <c r="F50" i="174"/>
  <c r="I46" i="174" s="1"/>
  <c r="X42" i="174"/>
  <c r="AJ13" i="174"/>
  <c r="AJ14" i="174"/>
  <c r="AJ15" i="174"/>
  <c r="AJ16" i="174"/>
  <c r="AJ17" i="174"/>
  <c r="AJ18" i="174"/>
  <c r="AJ19" i="174"/>
  <c r="AJ20" i="174"/>
  <c r="AJ21" i="174"/>
  <c r="AJ22" i="174"/>
  <c r="AJ23" i="174"/>
  <c r="AJ24" i="174"/>
  <c r="AJ26" i="174"/>
  <c r="AJ27" i="174"/>
  <c r="AJ28" i="174"/>
  <c r="AJ29" i="174"/>
  <c r="AJ30" i="174"/>
  <c r="AJ31" i="174"/>
  <c r="AJ32" i="174"/>
  <c r="AJ33" i="174"/>
  <c r="AJ35" i="174"/>
  <c r="AJ36" i="174"/>
  <c r="AJ37" i="174"/>
  <c r="AJ38" i="174"/>
  <c r="AJ39" i="174"/>
  <c r="AJ40" i="174"/>
  <c r="AJ41" i="174"/>
  <c r="AI24" i="174"/>
  <c r="AJ12" i="174"/>
  <c r="AJ13" i="173"/>
  <c r="AJ14" i="173"/>
  <c r="AJ15" i="173"/>
  <c r="AJ16" i="173"/>
  <c r="AJ17" i="173"/>
  <c r="AJ18" i="173"/>
  <c r="AJ19" i="173"/>
  <c r="AJ20" i="173"/>
  <c r="AJ21" i="173"/>
  <c r="AJ22" i="173"/>
  <c r="AJ23" i="173"/>
  <c r="AJ24" i="173"/>
  <c r="AJ26" i="173"/>
  <c r="AJ27" i="173"/>
  <c r="AJ28" i="173"/>
  <c r="AJ29" i="173"/>
  <c r="AJ30" i="173"/>
  <c r="AJ31" i="173"/>
  <c r="AJ32" i="173"/>
  <c r="AJ33" i="173"/>
  <c r="AJ35" i="173"/>
  <c r="AJ36" i="173"/>
  <c r="AJ37" i="173"/>
  <c r="AJ38" i="173"/>
  <c r="AJ39" i="173"/>
  <c r="AJ40" i="173"/>
  <c r="AJ41" i="173"/>
  <c r="AJ12" i="173"/>
  <c r="AI24" i="173"/>
  <c r="AJ12" i="172"/>
  <c r="AJ13" i="172"/>
  <c r="AJ14" i="172"/>
  <c r="AJ15" i="172"/>
  <c r="AJ16" i="172"/>
  <c r="AJ17" i="172"/>
  <c r="AJ18" i="172"/>
  <c r="AJ19" i="172"/>
  <c r="AJ20" i="172"/>
  <c r="AJ21" i="172"/>
  <c r="AJ22" i="172"/>
  <c r="AJ23" i="172"/>
  <c r="AJ24" i="172"/>
  <c r="AJ26" i="172"/>
  <c r="AJ27" i="172"/>
  <c r="AJ28" i="172"/>
  <c r="AJ29" i="172"/>
  <c r="AJ30" i="172"/>
  <c r="AJ31" i="172"/>
  <c r="AJ32" i="172"/>
  <c r="AJ33" i="172"/>
  <c r="AJ35" i="172"/>
  <c r="AJ36" i="172"/>
  <c r="AJ37" i="172"/>
  <c r="AJ38" i="172"/>
  <c r="AJ39" i="172"/>
  <c r="AJ40" i="172"/>
  <c r="AJ41" i="172"/>
  <c r="AI24" i="172"/>
  <c r="AJ13" i="171"/>
  <c r="AJ14" i="171"/>
  <c r="AJ15" i="171"/>
  <c r="AJ16" i="171"/>
  <c r="AJ17" i="171"/>
  <c r="AJ18" i="171"/>
  <c r="AJ19" i="171"/>
  <c r="AJ20" i="171"/>
  <c r="AJ21" i="171"/>
  <c r="AJ22" i="171"/>
  <c r="AJ23" i="171"/>
  <c r="AJ24" i="171"/>
  <c r="AJ26" i="171"/>
  <c r="AJ27" i="171"/>
  <c r="AJ28" i="171"/>
  <c r="AJ29" i="171"/>
  <c r="AJ30" i="171"/>
  <c r="AJ31" i="171"/>
  <c r="AJ32" i="171"/>
  <c r="AJ33" i="171"/>
  <c r="AJ35" i="171"/>
  <c r="AJ36" i="171"/>
  <c r="AJ37" i="171"/>
  <c r="AJ38" i="171"/>
  <c r="AJ39" i="171"/>
  <c r="AJ40" i="171"/>
  <c r="AJ41" i="171"/>
  <c r="AJ12" i="171"/>
  <c r="AI24" i="171"/>
  <c r="AJ13" i="170"/>
  <c r="AJ14" i="170"/>
  <c r="AJ15" i="170"/>
  <c r="AJ16" i="170"/>
  <c r="AJ17" i="170"/>
  <c r="AJ18" i="170"/>
  <c r="AJ19" i="170"/>
  <c r="AJ20" i="170"/>
  <c r="AJ21" i="170"/>
  <c r="AJ22" i="170"/>
  <c r="AJ23" i="170"/>
  <c r="AJ24" i="170"/>
  <c r="AJ25" i="170"/>
  <c r="AJ27" i="170"/>
  <c r="AJ28" i="170"/>
  <c r="AJ29" i="170"/>
  <c r="AJ30" i="170"/>
  <c r="AJ31" i="170"/>
  <c r="AJ32" i="170"/>
  <c r="AJ33" i="170"/>
  <c r="AJ34" i="170"/>
  <c r="AJ36" i="170"/>
  <c r="AJ37" i="170"/>
  <c r="AJ38" i="170"/>
  <c r="AJ39" i="170"/>
  <c r="AJ40" i="170"/>
  <c r="AJ41" i="170"/>
  <c r="AJ42" i="170"/>
  <c r="AJ12" i="170"/>
  <c r="AI25" i="170"/>
  <c r="AL13" i="169"/>
  <c r="AL14" i="169"/>
  <c r="AL15" i="169"/>
  <c r="AL16" i="169"/>
  <c r="AL17" i="169"/>
  <c r="AL18" i="169"/>
  <c r="AL19" i="169"/>
  <c r="AL20" i="169"/>
  <c r="AL21" i="169"/>
  <c r="AL22" i="169"/>
  <c r="AL23" i="169"/>
  <c r="AL24" i="169"/>
  <c r="AL26" i="169"/>
  <c r="AL27" i="169"/>
  <c r="AL28" i="169"/>
  <c r="AL29" i="169"/>
  <c r="AL30" i="169"/>
  <c r="AL31" i="169"/>
  <c r="AL32" i="169"/>
  <c r="AL33" i="169"/>
  <c r="AL35" i="169"/>
  <c r="AL36" i="169"/>
  <c r="AL37" i="169"/>
  <c r="AL38" i="169"/>
  <c r="AL39" i="169"/>
  <c r="AL40" i="169"/>
  <c r="AL41" i="169"/>
  <c r="AL12" i="169"/>
  <c r="AK14" i="168"/>
  <c r="AK15" i="168"/>
  <c r="AK18" i="168"/>
  <c r="AK19" i="168"/>
  <c r="AK24" i="168"/>
  <c r="AK26" i="168"/>
  <c r="AK27" i="168"/>
  <c r="AK29" i="168"/>
  <c r="AK30" i="168"/>
  <c r="AK31" i="168"/>
  <c r="AK32" i="168"/>
  <c r="AK33" i="168"/>
  <c r="AK38" i="168"/>
  <c r="AK12" i="168"/>
  <c r="G26" i="173"/>
  <c r="T42" i="173"/>
  <c r="F53" i="173" l="1"/>
  <c r="F55" i="173"/>
  <c r="I35" i="173"/>
  <c r="F51" i="173"/>
  <c r="I46" i="173" s="1"/>
  <c r="F45" i="173"/>
  <c r="I43" i="173" s="1"/>
  <c r="AJ43" i="174"/>
  <c r="AH42" i="174"/>
  <c r="AF42" i="174"/>
  <c r="AD42" i="174"/>
  <c r="AB42" i="174"/>
  <c r="Z42" i="174"/>
  <c r="Z47" i="174" s="1"/>
  <c r="V42" i="174"/>
  <c r="T42" i="174"/>
  <c r="R42" i="174"/>
  <c r="P42" i="174"/>
  <c r="L42" i="174"/>
  <c r="I40" i="174"/>
  <c r="M38" i="174"/>
  <c r="AI38" i="174" s="1"/>
  <c r="I36" i="174"/>
  <c r="I35" i="174"/>
  <c r="N34" i="174"/>
  <c r="AJ34" i="174" s="1"/>
  <c r="M33" i="174"/>
  <c r="AI33" i="174" s="1"/>
  <c r="M32" i="174"/>
  <c r="AI32" i="174" s="1"/>
  <c r="M31" i="174"/>
  <c r="AI31" i="174" s="1"/>
  <c r="M30" i="174"/>
  <c r="AI30" i="174" s="1"/>
  <c r="M29" i="174"/>
  <c r="AI29" i="174" s="1"/>
  <c r="M27" i="174"/>
  <c r="AI27" i="174" s="1"/>
  <c r="M26" i="174"/>
  <c r="AI26" i="174" s="1"/>
  <c r="N25" i="174"/>
  <c r="AJ25" i="174" s="1"/>
  <c r="M19" i="174"/>
  <c r="AI19" i="174" s="1"/>
  <c r="M18" i="174"/>
  <c r="AI18" i="174" s="1"/>
  <c r="M15" i="174"/>
  <c r="AI15" i="174" s="1"/>
  <c r="M14" i="174"/>
  <c r="AI14" i="174" s="1"/>
  <c r="M12" i="174"/>
  <c r="AI12" i="174" s="1"/>
  <c r="N11" i="174"/>
  <c r="N10" i="174"/>
  <c r="N42" i="174" l="1"/>
  <c r="AJ42" i="174" s="1"/>
  <c r="I42" i="174"/>
  <c r="I47" i="174" s="1"/>
  <c r="F56" i="173"/>
  <c r="F47" i="173"/>
  <c r="F48" i="173"/>
  <c r="F46" i="172"/>
  <c r="F45" i="172"/>
  <c r="F49" i="172"/>
  <c r="F51" i="172"/>
  <c r="F49" i="173" l="1"/>
  <c r="I44" i="173" s="1"/>
  <c r="F50" i="172"/>
  <c r="F52" i="172" s="1"/>
  <c r="I44" i="172" s="1"/>
  <c r="F47" i="172" l="1"/>
  <c r="I43" i="172" s="1"/>
  <c r="T42" i="172"/>
  <c r="AJ43" i="173"/>
  <c r="AH42" i="173"/>
  <c r="AF42" i="173"/>
  <c r="AD42" i="173"/>
  <c r="AB42" i="173"/>
  <c r="Z42" i="173"/>
  <c r="X42" i="173"/>
  <c r="V42" i="173"/>
  <c r="R42" i="173"/>
  <c r="P42" i="173"/>
  <c r="L42" i="173"/>
  <c r="I40" i="173"/>
  <c r="M38" i="173"/>
  <c r="AI38" i="173" s="1"/>
  <c r="I36" i="173"/>
  <c r="N34" i="173"/>
  <c r="AJ34" i="173" s="1"/>
  <c r="M33" i="173"/>
  <c r="AI33" i="173" s="1"/>
  <c r="M32" i="173"/>
  <c r="AI32" i="173" s="1"/>
  <c r="M31" i="173"/>
  <c r="AI31" i="173" s="1"/>
  <c r="M30" i="173"/>
  <c r="AI30" i="173" s="1"/>
  <c r="M29" i="173"/>
  <c r="AI29" i="173" s="1"/>
  <c r="M27" i="173"/>
  <c r="AI27" i="173" s="1"/>
  <c r="M26" i="173"/>
  <c r="AI26" i="173" s="1"/>
  <c r="N25" i="173"/>
  <c r="AJ25" i="173" s="1"/>
  <c r="M19" i="173"/>
  <c r="AI19" i="173" s="1"/>
  <c r="M18" i="173"/>
  <c r="AI18" i="173" s="1"/>
  <c r="M15" i="173"/>
  <c r="AI15" i="173" s="1"/>
  <c r="M14" i="173"/>
  <c r="AI14" i="173" s="1"/>
  <c r="M12" i="173"/>
  <c r="AI12" i="173" s="1"/>
  <c r="N11" i="173"/>
  <c r="N10" i="173"/>
  <c r="N42" i="173" l="1"/>
  <c r="AJ42" i="173" s="1"/>
  <c r="I42" i="173"/>
  <c r="I45" i="173" s="1"/>
  <c r="I47" i="173" s="1"/>
  <c r="AJ43" i="172"/>
  <c r="AH42" i="172"/>
  <c r="AF42" i="172"/>
  <c r="AD42" i="172"/>
  <c r="AB42" i="172"/>
  <c r="Z42" i="172"/>
  <c r="X42" i="172"/>
  <c r="V42" i="172"/>
  <c r="R42" i="172"/>
  <c r="P42" i="172"/>
  <c r="L42" i="172"/>
  <c r="G42" i="172"/>
  <c r="F42" i="172"/>
  <c r="I40" i="172"/>
  <c r="M38" i="172"/>
  <c r="AI38" i="172" s="1"/>
  <c r="I36" i="172"/>
  <c r="I35" i="172"/>
  <c r="N34" i="172"/>
  <c r="AJ34" i="172" s="1"/>
  <c r="M33" i="172"/>
  <c r="AI33" i="172" s="1"/>
  <c r="M32" i="172"/>
  <c r="AI32" i="172" s="1"/>
  <c r="M31" i="172"/>
  <c r="AI31" i="172" s="1"/>
  <c r="M30" i="172"/>
  <c r="AI30" i="172" s="1"/>
  <c r="M29" i="172"/>
  <c r="AI29" i="172" s="1"/>
  <c r="M27" i="172"/>
  <c r="AI27" i="172" s="1"/>
  <c r="M26" i="172"/>
  <c r="AI26" i="172" s="1"/>
  <c r="N25" i="172"/>
  <c r="AJ25" i="172" s="1"/>
  <c r="M19" i="172"/>
  <c r="AI19" i="172" s="1"/>
  <c r="M18" i="172"/>
  <c r="AI18" i="172" s="1"/>
  <c r="M15" i="172"/>
  <c r="AI15" i="172" s="1"/>
  <c r="M14" i="172"/>
  <c r="AI14" i="172" s="1"/>
  <c r="M12" i="172"/>
  <c r="AI12" i="172" s="1"/>
  <c r="N11" i="172"/>
  <c r="N10" i="172"/>
  <c r="F55" i="171"/>
  <c r="F58" i="171"/>
  <c r="I42" i="172" l="1"/>
  <c r="N42" i="172"/>
  <c r="AJ42" i="172" s="1"/>
  <c r="F59" i="171"/>
  <c r="F46" i="171"/>
  <c r="V43" i="172" l="1"/>
  <c r="V44" i="172" s="1"/>
  <c r="I45" i="172"/>
  <c r="F53" i="171"/>
  <c r="I40" i="171"/>
  <c r="I35" i="171"/>
  <c r="G59" i="171" l="1"/>
  <c r="AJ43" i="171" l="1"/>
  <c r="AH42" i="171"/>
  <c r="AF42" i="171"/>
  <c r="AD42" i="171"/>
  <c r="AB42" i="171"/>
  <c r="Z42" i="171"/>
  <c r="X42" i="171"/>
  <c r="V42" i="171"/>
  <c r="T42" i="171"/>
  <c r="R42" i="171"/>
  <c r="P42" i="171"/>
  <c r="L42" i="171"/>
  <c r="H42" i="171"/>
  <c r="G42" i="171"/>
  <c r="F42" i="171"/>
  <c r="M38" i="171"/>
  <c r="AI38" i="171" s="1"/>
  <c r="I36" i="171"/>
  <c r="I42" i="171" s="1"/>
  <c r="H59" i="171" s="1"/>
  <c r="N34" i="171"/>
  <c r="AJ34" i="171" s="1"/>
  <c r="M33" i="171"/>
  <c r="AI33" i="171" s="1"/>
  <c r="M32" i="171"/>
  <c r="AI32" i="171" s="1"/>
  <c r="M31" i="171"/>
  <c r="AI31" i="171" s="1"/>
  <c r="M30" i="171"/>
  <c r="AI30" i="171" s="1"/>
  <c r="M29" i="171"/>
  <c r="AI29" i="171" s="1"/>
  <c r="M27" i="171"/>
  <c r="AI27" i="171" s="1"/>
  <c r="M26" i="171"/>
  <c r="AI26" i="171" s="1"/>
  <c r="N25" i="171"/>
  <c r="AJ25" i="171" s="1"/>
  <c r="M19" i="171"/>
  <c r="AI19" i="171" s="1"/>
  <c r="M18" i="171"/>
  <c r="AI18" i="171" s="1"/>
  <c r="M15" i="171"/>
  <c r="AI15" i="171" s="1"/>
  <c r="M14" i="171"/>
  <c r="AI14" i="171" s="1"/>
  <c r="M12" i="171"/>
  <c r="AI12" i="171" s="1"/>
  <c r="N11" i="171"/>
  <c r="N10" i="171"/>
  <c r="N42" i="171" l="1"/>
  <c r="AJ42" i="171" s="1"/>
  <c r="F47" i="170"/>
  <c r="G43" i="170"/>
  <c r="I41" i="170"/>
  <c r="F50" i="170" l="1"/>
  <c r="F47" i="169" l="1"/>
  <c r="I36" i="170"/>
  <c r="I44" i="170" l="1"/>
  <c r="O12" i="169"/>
  <c r="AK12" i="169" s="1"/>
  <c r="M12" i="170"/>
  <c r="AI12" i="170" s="1"/>
  <c r="M19" i="170"/>
  <c r="AI19" i="170" s="1"/>
  <c r="I44" i="169"/>
  <c r="F49" i="169"/>
  <c r="AJ44" i="170" l="1"/>
  <c r="AH43" i="170"/>
  <c r="AF43" i="170"/>
  <c r="AD43" i="170"/>
  <c r="AB43" i="170"/>
  <c r="Z43" i="170"/>
  <c r="X43" i="170"/>
  <c r="V43" i="170"/>
  <c r="T43" i="170"/>
  <c r="R43" i="170"/>
  <c r="P43" i="170"/>
  <c r="L43" i="170"/>
  <c r="H43" i="170"/>
  <c r="M39" i="170"/>
  <c r="AI39" i="170" s="1"/>
  <c r="I37" i="170"/>
  <c r="N35" i="170"/>
  <c r="AJ35" i="170" s="1"/>
  <c r="M34" i="170"/>
  <c r="AI34" i="170" s="1"/>
  <c r="M33" i="170"/>
  <c r="AI33" i="170" s="1"/>
  <c r="M32" i="170"/>
  <c r="AI32" i="170" s="1"/>
  <c r="M31" i="170"/>
  <c r="AI31" i="170" s="1"/>
  <c r="M30" i="170"/>
  <c r="AI30" i="170" s="1"/>
  <c r="M28" i="170"/>
  <c r="AI28" i="170" s="1"/>
  <c r="M27" i="170"/>
  <c r="AI27" i="170" s="1"/>
  <c r="N26" i="170"/>
  <c r="AJ26" i="170" s="1"/>
  <c r="M24" i="170"/>
  <c r="AI24" i="170" s="1"/>
  <c r="M18" i="170"/>
  <c r="AI18" i="170" s="1"/>
  <c r="M15" i="170"/>
  <c r="AI15" i="170" s="1"/>
  <c r="M14" i="170"/>
  <c r="AI14" i="170" s="1"/>
  <c r="N11" i="170"/>
  <c r="N10" i="170"/>
  <c r="F49" i="170" l="1"/>
  <c r="F51" i="170" s="1"/>
  <c r="F53" i="170" s="1"/>
  <c r="I43" i="170"/>
  <c r="N43" i="170"/>
  <c r="AJ43" i="170" s="1"/>
  <c r="F43" i="170"/>
  <c r="I45" i="170"/>
  <c r="I47" i="170" s="1"/>
  <c r="O14" i="169" l="1"/>
  <c r="AK14" i="169" s="1"/>
  <c r="O15" i="169"/>
  <c r="AK15" i="169" s="1"/>
  <c r="O18" i="169"/>
  <c r="AK18" i="169" s="1"/>
  <c r="O19" i="169"/>
  <c r="AK19" i="169" s="1"/>
  <c r="O24" i="169"/>
  <c r="AK24" i="169" s="1"/>
  <c r="O26" i="169"/>
  <c r="AK26" i="169" s="1"/>
  <c r="O27" i="169"/>
  <c r="AK27" i="169" s="1"/>
  <c r="O29" i="169"/>
  <c r="AK29" i="169" s="1"/>
  <c r="O30" i="169"/>
  <c r="AK30" i="169" s="1"/>
  <c r="O31" i="169"/>
  <c r="AK31" i="169" s="1"/>
  <c r="O32" i="169"/>
  <c r="O33" i="169"/>
  <c r="AK33" i="169" s="1"/>
  <c r="O38" i="169"/>
  <c r="AK38" i="169" s="1"/>
  <c r="R42" i="169" l="1"/>
  <c r="K40" i="169"/>
  <c r="I42" i="169" l="1"/>
  <c r="K36" i="169"/>
  <c r="F48" i="169" s="1"/>
  <c r="F50" i="169" s="1"/>
  <c r="I45" i="169" s="1"/>
  <c r="I46" i="169" s="1"/>
  <c r="K35" i="169"/>
  <c r="K42" i="169" l="1"/>
  <c r="K44" i="169" s="1"/>
  <c r="H22" i="169"/>
  <c r="H13" i="169" l="1"/>
  <c r="H14" i="169"/>
  <c r="H15" i="169"/>
  <c r="H16" i="169"/>
  <c r="H17" i="169"/>
  <c r="H18" i="169"/>
  <c r="H19" i="169"/>
  <c r="H20" i="169"/>
  <c r="H21" i="169"/>
  <c r="H23" i="169"/>
  <c r="H24" i="169"/>
  <c r="Q25" i="169" s="1"/>
  <c r="H25" i="169"/>
  <c r="H26" i="169"/>
  <c r="H27" i="169"/>
  <c r="H28" i="169"/>
  <c r="H29" i="169"/>
  <c r="H30" i="169"/>
  <c r="H31" i="169"/>
  <c r="Q32" i="169" s="1"/>
  <c r="AK32" i="169" s="1"/>
  <c r="H32" i="169"/>
  <c r="H33" i="169"/>
  <c r="H34" i="169"/>
  <c r="H35" i="169"/>
  <c r="H36" i="169"/>
  <c r="H37" i="169"/>
  <c r="H38" i="169"/>
  <c r="H39" i="169"/>
  <c r="H40" i="169"/>
  <c r="H41" i="169"/>
  <c r="AL43" i="169"/>
  <c r="AJ42" i="169"/>
  <c r="AH42" i="169"/>
  <c r="AF42" i="169"/>
  <c r="AD42" i="169"/>
  <c r="AB42" i="169"/>
  <c r="Z42" i="169"/>
  <c r="X42" i="169"/>
  <c r="V42" i="169"/>
  <c r="T42" i="169"/>
  <c r="N42" i="169"/>
  <c r="J42" i="169"/>
  <c r="G42" i="169"/>
  <c r="F42" i="169"/>
  <c r="P34" i="169"/>
  <c r="AL34" i="169" s="1"/>
  <c r="P25" i="169"/>
  <c r="AL25" i="169" s="1"/>
  <c r="P11" i="169"/>
  <c r="H11" i="169"/>
  <c r="P10" i="169"/>
  <c r="H10" i="169"/>
  <c r="P42" i="169" l="1"/>
  <c r="H42" i="169"/>
  <c r="E88" i="168"/>
  <c r="E82" i="168"/>
  <c r="E81" i="168"/>
  <c r="E80" i="168"/>
  <c r="E79" i="168"/>
  <c r="E78" i="168"/>
  <c r="E77" i="168"/>
  <c r="E73" i="168"/>
  <c r="E83" i="168" l="1"/>
  <c r="K40" i="168"/>
  <c r="K36" i="168"/>
  <c r="E70" i="168" s="1"/>
  <c r="E74" i="168" s="1"/>
  <c r="K35" i="168"/>
  <c r="F83" i="168" l="1"/>
  <c r="H16" i="168"/>
  <c r="H39" i="168" l="1"/>
  <c r="O39" i="168" s="1"/>
  <c r="M39" i="178" l="1"/>
  <c r="AI39" i="178" s="1"/>
  <c r="M39" i="177"/>
  <c r="AI39" i="177" s="1"/>
  <c r="M39" i="176"/>
  <c r="AI39" i="176" s="1"/>
  <c r="M39" i="175"/>
  <c r="AI39" i="175" s="1"/>
  <c r="AK39" i="168"/>
  <c r="M39" i="174"/>
  <c r="AI39" i="174" s="1"/>
  <c r="M39" i="173"/>
  <c r="AI39" i="173" s="1"/>
  <c r="M39" i="172"/>
  <c r="AI39" i="172" s="1"/>
  <c r="M39" i="171"/>
  <c r="AI39" i="171" s="1"/>
  <c r="M40" i="170"/>
  <c r="AI40" i="170" s="1"/>
  <c r="O39" i="169"/>
  <c r="AK39" i="169" s="1"/>
  <c r="E47" i="168"/>
  <c r="I74" i="167" l="1"/>
  <c r="P21" i="168" l="1"/>
  <c r="AL21" i="168" s="1"/>
  <c r="P11" i="168" l="1"/>
  <c r="AL11" i="168" s="1"/>
  <c r="P12" i="168"/>
  <c r="AL12" i="168" s="1"/>
  <c r="P13" i="168"/>
  <c r="AL13" i="168" s="1"/>
  <c r="P14" i="168"/>
  <c r="AL14" i="168" s="1"/>
  <c r="P15" i="168"/>
  <c r="AL15" i="168" s="1"/>
  <c r="P16" i="168"/>
  <c r="AL16" i="168" s="1"/>
  <c r="P17" i="168"/>
  <c r="AL17" i="168" s="1"/>
  <c r="P18" i="168"/>
  <c r="AL18" i="168" s="1"/>
  <c r="P19" i="168"/>
  <c r="AL19" i="168" s="1"/>
  <c r="P20" i="168"/>
  <c r="AL20" i="168" s="1"/>
  <c r="P22" i="168"/>
  <c r="AL22" i="168" s="1"/>
  <c r="P23" i="168"/>
  <c r="AL23" i="168" s="1"/>
  <c r="P24" i="168"/>
  <c r="AL24" i="168" s="1"/>
  <c r="P25" i="168"/>
  <c r="AL25" i="168" s="1"/>
  <c r="P26" i="168"/>
  <c r="AL26" i="168" s="1"/>
  <c r="P27" i="168"/>
  <c r="AL27" i="168" s="1"/>
  <c r="P28" i="168"/>
  <c r="AL28" i="168" s="1"/>
  <c r="P29" i="168"/>
  <c r="AL29" i="168" s="1"/>
  <c r="P30" i="168"/>
  <c r="AL30" i="168" s="1"/>
  <c r="P31" i="168"/>
  <c r="AL31" i="168" s="1"/>
  <c r="P32" i="168"/>
  <c r="AL32" i="168" s="1"/>
  <c r="P33" i="168"/>
  <c r="AL33" i="168" s="1"/>
  <c r="P34" i="168"/>
  <c r="AL34" i="168" s="1"/>
  <c r="P35" i="168"/>
  <c r="AL35" i="168" s="1"/>
  <c r="P36" i="168"/>
  <c r="AL36" i="168" s="1"/>
  <c r="P37" i="168"/>
  <c r="AL37" i="168" s="1"/>
  <c r="P38" i="168"/>
  <c r="AL38" i="168" s="1"/>
  <c r="P39" i="168"/>
  <c r="AL39" i="168" s="1"/>
  <c r="P40" i="168"/>
  <c r="AL40" i="168" s="1"/>
  <c r="P41" i="168"/>
  <c r="AL41" i="168" s="1"/>
  <c r="P10" i="168"/>
  <c r="AL10" i="168" s="1"/>
  <c r="N42" i="168"/>
  <c r="J40" i="167"/>
  <c r="H21" i="168"/>
  <c r="O21" i="168" s="1"/>
  <c r="H22" i="168"/>
  <c r="O22" i="168" s="1"/>
  <c r="AL43" i="168"/>
  <c r="AJ42" i="168"/>
  <c r="AH42" i="168"/>
  <c r="AF42" i="168"/>
  <c r="AD42" i="168"/>
  <c r="AB42" i="168"/>
  <c r="Z42" i="168"/>
  <c r="X42" i="168"/>
  <c r="V42" i="168"/>
  <c r="T42" i="168"/>
  <c r="R42" i="168"/>
  <c r="J42" i="168"/>
  <c r="I42" i="168"/>
  <c r="H41" i="168"/>
  <c r="O41" i="168" s="1"/>
  <c r="H40" i="168"/>
  <c r="O40" i="168" s="1"/>
  <c r="H38" i="168"/>
  <c r="H37" i="168"/>
  <c r="O37" i="168" s="1"/>
  <c r="H36" i="168"/>
  <c r="H35" i="168"/>
  <c r="O35" i="168" s="1"/>
  <c r="H34" i="168"/>
  <c r="O34" i="168" s="1"/>
  <c r="H33" i="168"/>
  <c r="H32" i="168"/>
  <c r="H31" i="168"/>
  <c r="H30" i="168"/>
  <c r="H29" i="168"/>
  <c r="G42" i="168"/>
  <c r="H27" i="168"/>
  <c r="H26" i="168"/>
  <c r="H25" i="168"/>
  <c r="O25" i="168" s="1"/>
  <c r="H24" i="168"/>
  <c r="H23" i="168"/>
  <c r="O23" i="168" s="1"/>
  <c r="H20" i="168"/>
  <c r="O20" i="168" s="1"/>
  <c r="H19" i="168"/>
  <c r="H18" i="168"/>
  <c r="H17" i="168"/>
  <c r="O17" i="168" s="1"/>
  <c r="O16" i="168"/>
  <c r="H15" i="168"/>
  <c r="H14" i="168"/>
  <c r="H13" i="168"/>
  <c r="O13" i="168" s="1"/>
  <c r="H12" i="168"/>
  <c r="H11" i="168"/>
  <c r="O11" i="168" s="1"/>
  <c r="H10" i="168"/>
  <c r="O10" i="168" s="1"/>
  <c r="I72" i="167"/>
  <c r="I77" i="167" s="1"/>
  <c r="J36" i="167"/>
  <c r="D77" i="167"/>
  <c r="H28" i="167"/>
  <c r="F28" i="167"/>
  <c r="E28" i="167"/>
  <c r="M16" i="178" l="1"/>
  <c r="AI16" i="178" s="1"/>
  <c r="M16" i="177"/>
  <c r="AI16" i="177" s="1"/>
  <c r="M16" i="176"/>
  <c r="AI16" i="176" s="1"/>
  <c r="M34" i="178"/>
  <c r="AI34" i="178" s="1"/>
  <c r="M34" i="177"/>
  <c r="AI34" i="177" s="1"/>
  <c r="M34" i="176"/>
  <c r="AI34" i="176" s="1"/>
  <c r="M17" i="178"/>
  <c r="AI17" i="178" s="1"/>
  <c r="M17" i="177"/>
  <c r="AI17" i="177" s="1"/>
  <c r="M17" i="176"/>
  <c r="AI17" i="176" s="1"/>
  <c r="M35" i="178"/>
  <c r="AI35" i="178" s="1"/>
  <c r="M35" i="177"/>
  <c r="AI35" i="177" s="1"/>
  <c r="M35" i="176"/>
  <c r="AI35" i="176" s="1"/>
  <c r="M10" i="178"/>
  <c r="AJ10" i="178" s="1"/>
  <c r="M10" i="177"/>
  <c r="AJ10" i="177" s="1"/>
  <c r="M10" i="176"/>
  <c r="AJ10" i="176" s="1"/>
  <c r="M25" i="178"/>
  <c r="AI25" i="178" s="1"/>
  <c r="M25" i="177"/>
  <c r="AI25" i="177" s="1"/>
  <c r="M25" i="176"/>
  <c r="AI25" i="176" s="1"/>
  <c r="M11" i="178"/>
  <c r="AJ11" i="178" s="1"/>
  <c r="M11" i="177"/>
  <c r="AJ11" i="177" s="1"/>
  <c r="M11" i="176"/>
  <c r="AJ11" i="176" s="1"/>
  <c r="M37" i="178"/>
  <c r="AI37" i="178" s="1"/>
  <c r="M37" i="177"/>
  <c r="AI37" i="177" s="1"/>
  <c r="M37" i="176"/>
  <c r="AI37" i="176" s="1"/>
  <c r="M20" i="178"/>
  <c r="AI20" i="178" s="1"/>
  <c r="M20" i="177"/>
  <c r="AI20" i="177" s="1"/>
  <c r="M20" i="176"/>
  <c r="AI20" i="176" s="1"/>
  <c r="M22" i="178"/>
  <c r="AI22" i="178" s="1"/>
  <c r="M22" i="177"/>
  <c r="AI22" i="177" s="1"/>
  <c r="M22" i="176"/>
  <c r="AI22" i="176" s="1"/>
  <c r="M13" i="178"/>
  <c r="AI13" i="178" s="1"/>
  <c r="M13" i="177"/>
  <c r="AI13" i="177" s="1"/>
  <c r="M13" i="176"/>
  <c r="AI13" i="176" s="1"/>
  <c r="M23" i="178"/>
  <c r="AI23" i="178" s="1"/>
  <c r="M23" i="177"/>
  <c r="AI23" i="177" s="1"/>
  <c r="M23" i="176"/>
  <c r="AI23" i="176" s="1"/>
  <c r="M40" i="178"/>
  <c r="AI40" i="178" s="1"/>
  <c r="M40" i="177"/>
  <c r="AI40" i="177" s="1"/>
  <c r="M40" i="176"/>
  <c r="AI40" i="176" s="1"/>
  <c r="M21" i="178"/>
  <c r="AI21" i="178" s="1"/>
  <c r="M21" i="177"/>
  <c r="AI21" i="177" s="1"/>
  <c r="M21" i="176"/>
  <c r="AI21" i="176" s="1"/>
  <c r="M41" i="178"/>
  <c r="AI41" i="178" s="1"/>
  <c r="M41" i="177"/>
  <c r="AI41" i="177" s="1"/>
  <c r="M41" i="176"/>
  <c r="AI41" i="176" s="1"/>
  <c r="M16" i="175"/>
  <c r="AI16" i="175" s="1"/>
  <c r="AK16" i="168"/>
  <c r="M16" i="174"/>
  <c r="AI16" i="174" s="1"/>
  <c r="M16" i="173"/>
  <c r="AI16" i="173" s="1"/>
  <c r="M16" i="172"/>
  <c r="AI16" i="172" s="1"/>
  <c r="M16" i="171"/>
  <c r="AI16" i="171" s="1"/>
  <c r="M16" i="170"/>
  <c r="AI16" i="170" s="1"/>
  <c r="O16" i="169"/>
  <c r="AK16" i="169" s="1"/>
  <c r="M35" i="175"/>
  <c r="AI35" i="175" s="1"/>
  <c r="AK35" i="168"/>
  <c r="M35" i="174"/>
  <c r="AI35" i="174" s="1"/>
  <c r="M35" i="173"/>
  <c r="AI35" i="173" s="1"/>
  <c r="M35" i="172"/>
  <c r="AI35" i="172" s="1"/>
  <c r="M35" i="171"/>
  <c r="AI35" i="171" s="1"/>
  <c r="M36" i="170"/>
  <c r="AI36" i="170" s="1"/>
  <c r="O35" i="169"/>
  <c r="AK35" i="169" s="1"/>
  <c r="M10" i="175"/>
  <c r="AJ10" i="175" s="1"/>
  <c r="M10" i="174"/>
  <c r="AJ10" i="174" s="1"/>
  <c r="M10" i="173"/>
  <c r="AJ10" i="173" s="1"/>
  <c r="M10" i="172"/>
  <c r="AJ10" i="172" s="1"/>
  <c r="M10" i="171"/>
  <c r="AJ10" i="171" s="1"/>
  <c r="M10" i="170"/>
  <c r="AJ10" i="170" s="1"/>
  <c r="O10" i="169"/>
  <c r="AL10" i="169" s="1"/>
  <c r="M17" i="175"/>
  <c r="AI17" i="175" s="1"/>
  <c r="AK17" i="168"/>
  <c r="M17" i="174"/>
  <c r="AI17" i="174" s="1"/>
  <c r="M17" i="173"/>
  <c r="AI17" i="173" s="1"/>
  <c r="M17" i="172"/>
  <c r="AI17" i="172" s="1"/>
  <c r="M17" i="171"/>
  <c r="AI17" i="171" s="1"/>
  <c r="M17" i="170"/>
  <c r="AI17" i="170" s="1"/>
  <c r="O17" i="169"/>
  <c r="AK17" i="169" s="1"/>
  <c r="M25" i="175"/>
  <c r="AI25" i="175" s="1"/>
  <c r="AK25" i="168"/>
  <c r="M25" i="174"/>
  <c r="AI25" i="174" s="1"/>
  <c r="M25" i="173"/>
  <c r="AI25" i="173" s="1"/>
  <c r="M25" i="172"/>
  <c r="AI25" i="172" s="1"/>
  <c r="M25" i="171"/>
  <c r="AI25" i="171" s="1"/>
  <c r="M26" i="170"/>
  <c r="AI26" i="170" s="1"/>
  <c r="O25" i="169"/>
  <c r="AK25" i="169" s="1"/>
  <c r="M34" i="175"/>
  <c r="AI34" i="175" s="1"/>
  <c r="AK34" i="168"/>
  <c r="M34" i="174"/>
  <c r="AI34" i="174" s="1"/>
  <c r="M34" i="173"/>
  <c r="AI34" i="173" s="1"/>
  <c r="M34" i="172"/>
  <c r="AI34" i="172" s="1"/>
  <c r="M34" i="171"/>
  <c r="AI34" i="171" s="1"/>
  <c r="M35" i="170"/>
  <c r="AI35" i="170" s="1"/>
  <c r="O34" i="169"/>
  <c r="AK34" i="169" s="1"/>
  <c r="M11" i="175"/>
  <c r="AJ11" i="175" s="1"/>
  <c r="M11" i="174"/>
  <c r="AJ11" i="174" s="1"/>
  <c r="M11" i="173"/>
  <c r="AJ11" i="173" s="1"/>
  <c r="M11" i="172"/>
  <c r="AJ11" i="172" s="1"/>
  <c r="M11" i="171"/>
  <c r="AJ11" i="171" s="1"/>
  <c r="M11" i="170"/>
  <c r="AJ11" i="170" s="1"/>
  <c r="O11" i="169"/>
  <c r="AL11" i="169" s="1"/>
  <c r="M37" i="175"/>
  <c r="AI37" i="175" s="1"/>
  <c r="AK37" i="168"/>
  <c r="M37" i="174"/>
  <c r="AI37" i="174" s="1"/>
  <c r="M37" i="173"/>
  <c r="AI37" i="173" s="1"/>
  <c r="M37" i="172"/>
  <c r="AI37" i="172" s="1"/>
  <c r="M37" i="171"/>
  <c r="AI37" i="171" s="1"/>
  <c r="M38" i="170"/>
  <c r="AI38" i="170" s="1"/>
  <c r="O37" i="169"/>
  <c r="AK37" i="169" s="1"/>
  <c r="M20" i="175"/>
  <c r="AI20" i="175" s="1"/>
  <c r="AK20" i="168"/>
  <c r="M20" i="174"/>
  <c r="AI20" i="174" s="1"/>
  <c r="M20" i="173"/>
  <c r="AI20" i="173" s="1"/>
  <c r="M20" i="172"/>
  <c r="AI20" i="172" s="1"/>
  <c r="M20" i="171"/>
  <c r="AI20" i="171" s="1"/>
  <c r="M20" i="170"/>
  <c r="AI20" i="170" s="1"/>
  <c r="O20" i="169"/>
  <c r="AK20" i="169" s="1"/>
  <c r="M22" i="175"/>
  <c r="AI22" i="175" s="1"/>
  <c r="AK22" i="168"/>
  <c r="M22" i="174"/>
  <c r="AI22" i="174" s="1"/>
  <c r="M22" i="173"/>
  <c r="AI22" i="173" s="1"/>
  <c r="M22" i="172"/>
  <c r="AI22" i="172" s="1"/>
  <c r="M22" i="171"/>
  <c r="AI22" i="171" s="1"/>
  <c r="M22" i="170"/>
  <c r="AI22" i="170" s="1"/>
  <c r="O22" i="169"/>
  <c r="AK22" i="169" s="1"/>
  <c r="G28" i="167"/>
  <c r="M13" i="175"/>
  <c r="AI13" i="175" s="1"/>
  <c r="AK13" i="168"/>
  <c r="M13" i="174"/>
  <c r="AI13" i="174" s="1"/>
  <c r="M13" i="173"/>
  <c r="AI13" i="173" s="1"/>
  <c r="M13" i="172"/>
  <c r="AI13" i="172" s="1"/>
  <c r="M13" i="171"/>
  <c r="AI13" i="171" s="1"/>
  <c r="M13" i="170"/>
  <c r="AI13" i="170" s="1"/>
  <c r="O13" i="169"/>
  <c r="AK13" i="169" s="1"/>
  <c r="M23" i="175"/>
  <c r="AI23" i="175" s="1"/>
  <c r="AK23" i="168"/>
  <c r="M23" i="174"/>
  <c r="AI23" i="174" s="1"/>
  <c r="M23" i="173"/>
  <c r="AI23" i="173" s="1"/>
  <c r="M23" i="172"/>
  <c r="AI23" i="172" s="1"/>
  <c r="M23" i="171"/>
  <c r="AI23" i="171" s="1"/>
  <c r="M23" i="170"/>
  <c r="AI23" i="170" s="1"/>
  <c r="O23" i="169"/>
  <c r="AK23" i="169" s="1"/>
  <c r="M40" i="175"/>
  <c r="AI40" i="175" s="1"/>
  <c r="AK40" i="168"/>
  <c r="M40" i="174"/>
  <c r="AI40" i="174" s="1"/>
  <c r="M40" i="173"/>
  <c r="AI40" i="173" s="1"/>
  <c r="M40" i="172"/>
  <c r="AI40" i="172" s="1"/>
  <c r="M40" i="171"/>
  <c r="AI40" i="171" s="1"/>
  <c r="M41" i="170"/>
  <c r="AI41" i="170" s="1"/>
  <c r="O40" i="169"/>
  <c r="AK40" i="169" s="1"/>
  <c r="M21" i="175"/>
  <c r="AI21" i="175" s="1"/>
  <c r="AK21" i="168"/>
  <c r="M21" i="174"/>
  <c r="AI21" i="174" s="1"/>
  <c r="M21" i="173"/>
  <c r="AI21" i="173" s="1"/>
  <c r="M21" i="172"/>
  <c r="AI21" i="172" s="1"/>
  <c r="M21" i="171"/>
  <c r="AI21" i="171" s="1"/>
  <c r="M21" i="170"/>
  <c r="AI21" i="170" s="1"/>
  <c r="O21" i="169"/>
  <c r="AK21" i="169" s="1"/>
  <c r="AL42" i="169"/>
  <c r="M41" i="175"/>
  <c r="AI41" i="175" s="1"/>
  <c r="AK41" i="168"/>
  <c r="M41" i="174"/>
  <c r="AI41" i="174" s="1"/>
  <c r="M41" i="173"/>
  <c r="AI41" i="173" s="1"/>
  <c r="M41" i="172"/>
  <c r="AI41" i="172" s="1"/>
  <c r="M41" i="171"/>
  <c r="AI41" i="171" s="1"/>
  <c r="M42" i="170"/>
  <c r="AI42" i="170" s="1"/>
  <c r="O41" i="169"/>
  <c r="AK41" i="169" s="1"/>
  <c r="O36" i="168"/>
  <c r="K42" i="168"/>
  <c r="P42" i="168"/>
  <c r="H28" i="168"/>
  <c r="F42" i="168"/>
  <c r="M36" i="178" l="1"/>
  <c r="AI36" i="178" s="1"/>
  <c r="M36" i="177"/>
  <c r="AI36" i="177" s="1"/>
  <c r="M36" i="176"/>
  <c r="AI36" i="176" s="1"/>
  <c r="M36" i="175"/>
  <c r="AI36" i="175" s="1"/>
  <c r="AK36" i="168"/>
  <c r="M36" i="174"/>
  <c r="AI36" i="174" s="1"/>
  <c r="M36" i="173"/>
  <c r="AI36" i="173" s="1"/>
  <c r="M36" i="172"/>
  <c r="AI36" i="172" s="1"/>
  <c r="M36" i="171"/>
  <c r="AI36" i="171" s="1"/>
  <c r="M37" i="170"/>
  <c r="AI37" i="170" s="1"/>
  <c r="O36" i="169"/>
  <c r="AK36" i="169" s="1"/>
  <c r="H42" i="168"/>
  <c r="O28" i="168"/>
  <c r="D54" i="167"/>
  <c r="O24" i="167"/>
  <c r="AA24" i="167" s="1"/>
  <c r="O25" i="167"/>
  <c r="AA25" i="167" s="1"/>
  <c r="O26" i="167"/>
  <c r="O27" i="167"/>
  <c r="O28" i="167"/>
  <c r="AA28" i="167" s="1"/>
  <c r="O29" i="167"/>
  <c r="AA29" i="167" s="1"/>
  <c r="O30" i="167"/>
  <c r="AA30" i="167" s="1"/>
  <c r="O31" i="167"/>
  <c r="O32" i="167"/>
  <c r="O33" i="167"/>
  <c r="AA33" i="167" s="1"/>
  <c r="O34" i="167"/>
  <c r="AA34" i="167" s="1"/>
  <c r="O35" i="167"/>
  <c r="AA35" i="167" s="1"/>
  <c r="O36" i="167"/>
  <c r="AA36" i="167" s="1"/>
  <c r="O37" i="167"/>
  <c r="AA37" i="167" s="1"/>
  <c r="O38" i="167"/>
  <c r="AA38" i="167" s="1"/>
  <c r="O39" i="167"/>
  <c r="O40" i="167"/>
  <c r="O41" i="167"/>
  <c r="AA41" i="167" s="1"/>
  <c r="O11" i="167"/>
  <c r="AA11" i="167" s="1"/>
  <c r="O12" i="167"/>
  <c r="AA12" i="167" s="1"/>
  <c r="O13" i="167"/>
  <c r="AA13" i="167" s="1"/>
  <c r="O14" i="167"/>
  <c r="AA14" i="167" s="1"/>
  <c r="O15" i="167"/>
  <c r="O16" i="167"/>
  <c r="O17" i="167"/>
  <c r="AA17" i="167" s="1"/>
  <c r="O18" i="167"/>
  <c r="AA18" i="167" s="1"/>
  <c r="O19" i="167"/>
  <c r="AA19" i="167" s="1"/>
  <c r="O20" i="167"/>
  <c r="AA20" i="167" s="1"/>
  <c r="O21" i="167"/>
  <c r="AA21" i="167" s="1"/>
  <c r="O22" i="167"/>
  <c r="AA22" i="167" s="1"/>
  <c r="O23" i="167"/>
  <c r="O10" i="167"/>
  <c r="G20" i="167"/>
  <c r="D46" i="167"/>
  <c r="L7" i="167"/>
  <c r="J42" i="167"/>
  <c r="H42" i="167"/>
  <c r="G12" i="167"/>
  <c r="G27" i="167"/>
  <c r="G13" i="167"/>
  <c r="G14" i="167"/>
  <c r="G15" i="167"/>
  <c r="G16" i="167"/>
  <c r="G17" i="167"/>
  <c r="G18" i="167"/>
  <c r="G19" i="167"/>
  <c r="G22" i="167"/>
  <c r="G23" i="167"/>
  <c r="G24" i="167"/>
  <c r="G25" i="167"/>
  <c r="G26" i="167"/>
  <c r="G29" i="167"/>
  <c r="G30" i="167"/>
  <c r="G31" i="167"/>
  <c r="G32" i="167"/>
  <c r="G33" i="167"/>
  <c r="G34" i="167"/>
  <c r="G35" i="167"/>
  <c r="G36" i="167"/>
  <c r="G37" i="167"/>
  <c r="G38" i="167"/>
  <c r="G40" i="167"/>
  <c r="G41" i="167"/>
  <c r="AA10" i="167"/>
  <c r="AA15" i="167"/>
  <c r="AA16" i="167"/>
  <c r="AA23" i="167"/>
  <c r="AA26" i="167"/>
  <c r="AA27" i="167"/>
  <c r="AA31" i="167"/>
  <c r="AA32" i="167"/>
  <c r="AA39" i="167"/>
  <c r="AA40" i="167"/>
  <c r="AA43" i="167"/>
  <c r="AN42" i="167"/>
  <c r="AM42" i="167"/>
  <c r="AL42" i="167"/>
  <c r="AK42" i="167"/>
  <c r="AJ42" i="167"/>
  <c r="AI42" i="167"/>
  <c r="AH42" i="167"/>
  <c r="AG42" i="167"/>
  <c r="AF42" i="167"/>
  <c r="AE42" i="167"/>
  <c r="AD42" i="167"/>
  <c r="AC42" i="167"/>
  <c r="AB42" i="167"/>
  <c r="Z42" i="167"/>
  <c r="Y42" i="167"/>
  <c r="X42" i="167"/>
  <c r="W42" i="167"/>
  <c r="V42" i="167"/>
  <c r="U42" i="167"/>
  <c r="T42" i="167"/>
  <c r="S42" i="167"/>
  <c r="R42" i="167"/>
  <c r="Q42" i="167"/>
  <c r="P42" i="167"/>
  <c r="I42" i="167"/>
  <c r="G10" i="167"/>
  <c r="G11" i="167"/>
  <c r="F42" i="167"/>
  <c r="E42" i="167"/>
  <c r="L41" i="167"/>
  <c r="L12" i="167"/>
  <c r="M28" i="178" l="1"/>
  <c r="AI28" i="178" s="1"/>
  <c r="M28" i="177"/>
  <c r="AI28" i="177" s="1"/>
  <c r="M28" i="176"/>
  <c r="AI28" i="176" s="1"/>
  <c r="AL42" i="168"/>
  <c r="M28" i="175"/>
  <c r="AI28" i="175" s="1"/>
  <c r="AK28" i="168"/>
  <c r="M28" i="174"/>
  <c r="AI28" i="174" s="1"/>
  <c r="M28" i="173"/>
  <c r="AI28" i="173" s="1"/>
  <c r="M28" i="172"/>
  <c r="AI28" i="172" s="1"/>
  <c r="M28" i="171"/>
  <c r="AI28" i="171" s="1"/>
  <c r="M29" i="170"/>
  <c r="AI29" i="170" s="1"/>
  <c r="O28" i="169"/>
  <c r="AK28" i="169" s="1"/>
  <c r="O42" i="167"/>
  <c r="AA42" i="167"/>
  <c r="AA44" i="167" s="1"/>
  <c r="G42" i="167"/>
</calcChain>
</file>

<file path=xl/comments1.xml><?xml version="1.0" encoding="utf-8"?>
<comments xmlns="http://schemas.openxmlformats.org/spreadsheetml/2006/main">
  <authors>
    <author>Windows User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74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52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23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49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44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49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TOTAL THERM 1678
CHECK BILL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139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181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Windows User:
TT 48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652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2706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37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 25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TT28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I2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TOTAL THERM 406 PER BILL
</t>
        </r>
      </text>
    </comment>
  </commentList>
</comments>
</file>

<file path=xl/sharedStrings.xml><?xml version="1.0" encoding="utf-8"?>
<sst xmlns="http://schemas.openxmlformats.org/spreadsheetml/2006/main" count="2643" uniqueCount="315">
  <si>
    <t xml:space="preserve">LCLN   </t>
  </si>
  <si>
    <t>THE GAS COMPANY</t>
  </si>
  <si>
    <t>P O BOX C</t>
  </si>
  <si>
    <t>MONTERY PARK, CA 91756</t>
  </si>
  <si>
    <t>PHONE:(800)427-2000</t>
  </si>
  <si>
    <t>VENDOR: 2008</t>
  </si>
  <si>
    <t>UTILITY#</t>
  </si>
  <si>
    <t>EDSN</t>
  </si>
  <si>
    <t>FKLN</t>
  </si>
  <si>
    <t>GRNT</t>
  </si>
  <si>
    <t>MCKY</t>
  </si>
  <si>
    <t>MUIR/SMASH</t>
  </si>
  <si>
    <t xml:space="preserve">RGRS </t>
  </si>
  <si>
    <t>RSLT</t>
  </si>
  <si>
    <t>WEBS</t>
  </si>
  <si>
    <t>CABR</t>
  </si>
  <si>
    <t xml:space="preserve">PT DUME </t>
  </si>
  <si>
    <t>MALIBU</t>
  </si>
  <si>
    <t>ADMS</t>
  </si>
  <si>
    <t>LCLN</t>
  </si>
  <si>
    <t>OLY</t>
  </si>
  <si>
    <t>SAMO</t>
  </si>
  <si>
    <t>ADMIN BL</t>
  </si>
  <si>
    <t>TRNSP</t>
  </si>
  <si>
    <t>WASH WS</t>
  </si>
  <si>
    <t>LCLN CC</t>
  </si>
  <si>
    <t>LOC</t>
  </si>
  <si>
    <t>CURRENT</t>
  </si>
  <si>
    <t>THERMS</t>
  </si>
  <si>
    <t xml:space="preserve">THERMS </t>
  </si>
  <si>
    <t>DIFF.</t>
  </si>
  <si>
    <t>AMOUNT</t>
  </si>
  <si>
    <t>GAS CO</t>
  </si>
  <si>
    <t>CREDIT</t>
  </si>
  <si>
    <t>LOCATION</t>
  </si>
  <si>
    <t>TOTAL</t>
  </si>
  <si>
    <t>RESOURCEFUNCTN GOAL OBJ LOC</t>
  </si>
  <si>
    <t>01-00000-0-00000-82000-5510-060-2601</t>
  </si>
  <si>
    <t>PYMT #1</t>
  </si>
  <si>
    <t>Wash WS</t>
  </si>
  <si>
    <t>Pymt #1</t>
  </si>
  <si>
    <t>Pymt #2</t>
  </si>
  <si>
    <t>Pymt #3</t>
  </si>
  <si>
    <t>Pymt #4</t>
  </si>
  <si>
    <t>Pymt #5</t>
  </si>
  <si>
    <t>Pymt #6</t>
  </si>
  <si>
    <t>Pymt #7</t>
  </si>
  <si>
    <t>Pymt #8</t>
  </si>
  <si>
    <t>Pymt #9</t>
  </si>
  <si>
    <t>Pymt #10</t>
  </si>
  <si>
    <t>Pymt #11</t>
  </si>
  <si>
    <t>Pymt #12</t>
  </si>
  <si>
    <t>12-61050-0-85000-82000-5510-070-2700</t>
  </si>
  <si>
    <t xml:space="preserve">FKLN </t>
  </si>
  <si>
    <t xml:space="preserve">LCLN CC </t>
  </si>
  <si>
    <t xml:space="preserve">OLY </t>
  </si>
  <si>
    <t xml:space="preserve">RGRS  </t>
  </si>
  <si>
    <t xml:space="preserve">TRNSP </t>
  </si>
  <si>
    <t xml:space="preserve">MUIR/SMASH </t>
  </si>
  <si>
    <t xml:space="preserve">LCLN  </t>
  </si>
  <si>
    <t xml:space="preserve">MALIBU  </t>
  </si>
  <si>
    <t xml:space="preserve">WEBS  </t>
  </si>
  <si>
    <t>Pt Dume Write-off</t>
  </si>
  <si>
    <t xml:space="preserve">WASH WS     </t>
  </si>
  <si>
    <t xml:space="preserve">CABR  </t>
  </si>
  <si>
    <t xml:space="preserve">SAMO  </t>
  </si>
  <si>
    <t xml:space="preserve">ADMS  </t>
  </si>
  <si>
    <t>WASH WS Growing Pl</t>
  </si>
  <si>
    <t xml:space="preserve"> </t>
  </si>
  <si>
    <t>PHONE:(800) 427-2000</t>
  </si>
  <si>
    <t>0120046700</t>
  </si>
  <si>
    <t>0207046800</t>
  </si>
  <si>
    <t>0314038900</t>
  </si>
  <si>
    <t>0335038900</t>
  </si>
  <si>
    <t>0777037900</t>
  </si>
  <si>
    <t>0866038000</t>
  </si>
  <si>
    <t>0880042100</t>
  </si>
  <si>
    <t>0901042100</t>
  </si>
  <si>
    <t>1055038000</t>
  </si>
  <si>
    <t>1067037000</t>
  </si>
  <si>
    <t>1076038000</t>
  </si>
  <si>
    <t>1169047000</t>
  </si>
  <si>
    <t>1187031200</t>
  </si>
  <si>
    <t>1218038000</t>
  </si>
  <si>
    <t>1286038000</t>
  </si>
  <si>
    <t>1383048200</t>
  </si>
  <si>
    <t>1444770742</t>
  </si>
  <si>
    <t>1532983611</t>
  </si>
  <si>
    <t>1635048500</t>
  </si>
  <si>
    <t>1671034200</t>
  </si>
  <si>
    <t>2015041200</t>
  </si>
  <si>
    <t>1693036900</t>
  </si>
  <si>
    <t>1714036900</t>
  </si>
  <si>
    <t>0204046000</t>
  </si>
  <si>
    <t>0705035367</t>
  </si>
  <si>
    <t>0183046700</t>
  </si>
  <si>
    <t>31197038000</t>
  </si>
  <si>
    <t>0162046700</t>
  </si>
  <si>
    <t>1176038000</t>
  </si>
  <si>
    <t>1551048500</t>
  </si>
  <si>
    <t>SUNSET PK CHURCH</t>
  </si>
  <si>
    <t>1914036400-1</t>
  </si>
  <si>
    <t>1893036400-7</t>
  </si>
  <si>
    <t xml:space="preserve">RSLT  </t>
  </si>
  <si>
    <t xml:space="preserve">RSLT </t>
  </si>
  <si>
    <t>EDSN-1</t>
  </si>
  <si>
    <t>EDSN -2</t>
  </si>
  <si>
    <t>EDSN-3</t>
  </si>
  <si>
    <t>LAST MON.</t>
  </si>
  <si>
    <t>06/15/18-07/17/18</t>
  </si>
  <si>
    <t>PV190267</t>
  </si>
  <si>
    <t>PV190263</t>
  </si>
  <si>
    <t>SY 2018-2019</t>
  </si>
  <si>
    <t>1176038000-3</t>
  </si>
  <si>
    <t>PV190276</t>
  </si>
  <si>
    <t>06/26/18-07/26/18</t>
  </si>
  <si>
    <t>01-00000-0-00000-82000-5570-058-2580</t>
  </si>
  <si>
    <t>SOCAL PMT#1 07/31/18</t>
  </si>
  <si>
    <t>PV190284</t>
  </si>
  <si>
    <t>05/25/18-07/26/18</t>
  </si>
  <si>
    <t>07/02/18-08/01/18</t>
  </si>
  <si>
    <t>144 477 0742</t>
  </si>
  <si>
    <t>020 704 6800</t>
  </si>
  <si>
    <t>020 404 6000</t>
  </si>
  <si>
    <t>031 403 8900</t>
  </si>
  <si>
    <t>033 503 8900</t>
  </si>
  <si>
    <t>106 703 7000</t>
  </si>
  <si>
    <t>2402 Virginia Ave</t>
  </si>
  <si>
    <t>2400 Montana Ave</t>
  </si>
  <si>
    <t>2368 Pearl Street</t>
  </si>
  <si>
    <t>2425 16th Street</t>
  </si>
  <si>
    <t>1651 16 th Street</t>
  </si>
  <si>
    <t>138 304 8200</t>
  </si>
  <si>
    <t>016 204 6700</t>
  </si>
  <si>
    <t>30237 Morning View Drive</t>
  </si>
  <si>
    <t>153 298 3611</t>
  </si>
  <si>
    <t>2426 6th Street</t>
  </si>
  <si>
    <t>077 703 7900</t>
  </si>
  <si>
    <t>415 1/2 Ashland Ave, Santa Monica, CA 90405</t>
  </si>
  <si>
    <t>086 603 8000</t>
  </si>
  <si>
    <t>1403 California Avenue</t>
  </si>
  <si>
    <t>105 503 8000</t>
  </si>
  <si>
    <t>1501 California Avenue</t>
  </si>
  <si>
    <t>107 603 8000</t>
  </si>
  <si>
    <t>128 603 8000</t>
  </si>
  <si>
    <t>1532 California Avenue</t>
  </si>
  <si>
    <t>012 004 6700</t>
  </si>
  <si>
    <t>30215 Morning View Drive</t>
  </si>
  <si>
    <t>088 004 2100</t>
  </si>
  <si>
    <t>2401 Santa Monica Blvd.</t>
  </si>
  <si>
    <t>090 104 2100</t>
  </si>
  <si>
    <t>116 904 7000</t>
  </si>
  <si>
    <t>6955 Fernhill Drive</t>
  </si>
  <si>
    <t>191 403 6400</t>
  </si>
  <si>
    <t>801 Montana</t>
  </si>
  <si>
    <t>201 504 1200</t>
  </si>
  <si>
    <t>751 Ocean Park Blvd.</t>
  </si>
  <si>
    <t>118 703 1200</t>
  </si>
  <si>
    <t>1817 7th Street</t>
  </si>
  <si>
    <t>189 303 6400</t>
  </si>
  <si>
    <t>070 503 5367</t>
  </si>
  <si>
    <t>3602 Winter Canyon</t>
  </si>
  <si>
    <t>163 504 8500</t>
  </si>
  <si>
    <t>2345 14th Street</t>
  </si>
  <si>
    <t>121 803 8000</t>
  </si>
  <si>
    <t>2840 4th St, Santa Monica, CA 90405</t>
  </si>
  <si>
    <t>167 103 4200</t>
  </si>
  <si>
    <t>1666 19th St, Santa Monica, CA 90404</t>
  </si>
  <si>
    <t>07/17/18-08/15/18</t>
  </si>
  <si>
    <t>PYMT</t>
  </si>
  <si>
    <t>ROOSEVELT</t>
  </si>
  <si>
    <t>PAYMENT # 2</t>
  </si>
  <si>
    <t>PO#190980</t>
  </si>
  <si>
    <t>PD 08/23/18</t>
  </si>
  <si>
    <t>LINE # 3</t>
  </si>
  <si>
    <t>LINE# 2</t>
  </si>
  <si>
    <t>Line # 1</t>
  </si>
  <si>
    <t>PO# 190980</t>
  </si>
  <si>
    <t>PURCHASE ORDER</t>
  </si>
  <si>
    <t>169 303 6900</t>
  </si>
  <si>
    <t>171 403 6900</t>
  </si>
  <si>
    <t xml:space="preserve">Usage </t>
  </si>
  <si>
    <t>Usage</t>
  </si>
  <si>
    <t>Pmt #1</t>
  </si>
  <si>
    <t>Pmt #2</t>
  </si>
  <si>
    <t>Pmt #3</t>
  </si>
  <si>
    <t>Pmt #4</t>
  </si>
  <si>
    <t>Pmt #5</t>
  </si>
  <si>
    <t>Pmt #6</t>
  </si>
  <si>
    <t>Pmt #7</t>
  </si>
  <si>
    <t>Pmt #8</t>
  </si>
  <si>
    <t>Pmt #9</t>
  </si>
  <si>
    <t>Pmt #10</t>
  </si>
  <si>
    <t>Pmt #11</t>
  </si>
  <si>
    <t>Pmt #12</t>
  </si>
  <si>
    <t>PMTS</t>
  </si>
  <si>
    <t>USAGE</t>
  </si>
  <si>
    <t>07/25/18-08/24/18</t>
  </si>
  <si>
    <t>119 703 8000</t>
  </si>
  <si>
    <t>117 603 8000</t>
  </si>
  <si>
    <t>155 104 8500</t>
  </si>
  <si>
    <t>07/24/18-08/23/18</t>
  </si>
  <si>
    <t>June-July, 2018</t>
  </si>
  <si>
    <t xml:space="preserve">018 304 6700 </t>
  </si>
  <si>
    <t>07/30/18-08/29/18</t>
  </si>
  <si>
    <t>07/26/18-08/27/18</t>
  </si>
  <si>
    <t>07/29/16-08/27/18</t>
  </si>
  <si>
    <t>07/20/18-08/23/18</t>
  </si>
  <si>
    <t>0726/18-08/27/18</t>
  </si>
  <si>
    <t xml:space="preserve">                                                                                                                                                         </t>
  </si>
  <si>
    <t>AN 020 404 6000 4</t>
  </si>
  <si>
    <t>AN 018 304 6700 5</t>
  </si>
  <si>
    <t>AN 117 603 8000 3</t>
  </si>
  <si>
    <t xml:space="preserve">AN 063 073 4205 2 </t>
  </si>
  <si>
    <t>ENTRIES:</t>
  </si>
  <si>
    <t>LINE#1</t>
  </si>
  <si>
    <t>LINE#2</t>
  </si>
  <si>
    <t>LINE#3</t>
  </si>
  <si>
    <t>Line#3</t>
  </si>
  <si>
    <t>08/01/18-08/31/18</t>
  </si>
  <si>
    <t>08/15/18-09/14/18</t>
  </si>
  <si>
    <t>PD 092718</t>
  </si>
  <si>
    <t>PD 092018</t>
  </si>
  <si>
    <t xml:space="preserve">155 104 8500 </t>
  </si>
  <si>
    <t>1515 Maple St., SM</t>
  </si>
  <si>
    <t>2802 4th St., SM</t>
  </si>
  <si>
    <t>08/23/18-09/21/18</t>
  </si>
  <si>
    <t>08/24/18-09/24/18</t>
  </si>
  <si>
    <t>08/15/18-09/05/18</t>
  </si>
  <si>
    <t>08/27/18-09/25/18</t>
  </si>
  <si>
    <t>PD 100418</t>
  </si>
  <si>
    <t>PD100418</t>
  </si>
  <si>
    <t xml:space="preserve">PROCESSING </t>
  </si>
  <si>
    <t>PAYMENT # 3</t>
  </si>
  <si>
    <t>08/29/18-09/28/18</t>
  </si>
  <si>
    <t>2802 4th Street</t>
  </si>
  <si>
    <t>08/31/18-10/02/18</t>
  </si>
  <si>
    <t>09/14/18-10/17/18</t>
  </si>
  <si>
    <t>PAYMENT # 4</t>
  </si>
  <si>
    <t>09/25/18-10/26/18</t>
  </si>
  <si>
    <t>09/20/18-10/24/18</t>
  </si>
  <si>
    <t>08/27/18-09/18/18</t>
  </si>
  <si>
    <t>09/25/18-10/26/48</t>
  </si>
  <si>
    <t>09/24/18-10/25/18</t>
  </si>
  <si>
    <t>09/21/18-10/24/18</t>
  </si>
  <si>
    <t>09/28/18-10/30/18</t>
  </si>
  <si>
    <t>.</t>
  </si>
  <si>
    <t>10/17/18-11/15/18</t>
  </si>
  <si>
    <t>PAYMENT # 5</t>
  </si>
  <si>
    <t>10/24/18-11/26/18</t>
  </si>
  <si>
    <t>10/25/18-11/27/18</t>
  </si>
  <si>
    <t>10/26/18-11/28/18</t>
  </si>
  <si>
    <t>PMT</t>
  </si>
  <si>
    <t>DATE</t>
  </si>
  <si>
    <t>10/30/18-11/30/18</t>
  </si>
  <si>
    <t>LINE 1 AN 07050353676</t>
  </si>
  <si>
    <t>LINE 1 AN 06307342052</t>
  </si>
  <si>
    <t>LINE 3 AN 06307342052</t>
  </si>
  <si>
    <t>LINE 2 AN 06307342052</t>
  </si>
  <si>
    <t>LINE 1 AN 02040460004</t>
  </si>
  <si>
    <t>LINE 1 AN 15510485004</t>
  </si>
  <si>
    <t>LINE 3 AN 11760380003</t>
  </si>
  <si>
    <t>PAYMENT # 6</t>
  </si>
  <si>
    <t>11/15/18-12/18/18</t>
  </si>
  <si>
    <t>11/27/18-12/27/18</t>
  </si>
  <si>
    <t>11/28/18-12/28/18</t>
  </si>
  <si>
    <t>11/26/18-12/26/18</t>
  </si>
  <si>
    <t>11/30/18-01/02/19</t>
  </si>
  <si>
    <t>PAYMENT # 7</t>
  </si>
  <si>
    <t>12/04/18-01/04/19</t>
  </si>
  <si>
    <t>11/28/18-12/18/18</t>
  </si>
  <si>
    <t>12/18/18-01/18/19</t>
  </si>
  <si>
    <t>12/26/1/-01/25/19</t>
  </si>
  <si>
    <t>12/28/18-01/29/19</t>
  </si>
  <si>
    <t>12/27/18-01/28/19</t>
  </si>
  <si>
    <t>LIGHT BLUE</t>
  </si>
  <si>
    <t>PAYMENT # 8</t>
  </si>
  <si>
    <t>01/02/19-01/31/19</t>
  </si>
  <si>
    <t>01/04/19-02/04/19</t>
  </si>
  <si>
    <t>01/28/19-01/30/19</t>
  </si>
  <si>
    <t>01/18/19-02/19/19</t>
  </si>
  <si>
    <t>01/18/19-02/19/18</t>
  </si>
  <si>
    <t>01/25/19-02/26/19</t>
  </si>
  <si>
    <t>01/29/19-02/28/19</t>
  </si>
  <si>
    <t>01/31/19-03/04/19</t>
  </si>
  <si>
    <t>PAYMENT # 9</t>
  </si>
  <si>
    <t>02/04/19-03/06/19</t>
  </si>
  <si>
    <t>02/19/19-03/20/19</t>
  </si>
  <si>
    <t>02/26/19-03/27/19</t>
  </si>
  <si>
    <t>02/18/19-03/29/19</t>
  </si>
  <si>
    <t>02/28/19-03/29/19</t>
  </si>
  <si>
    <t>02/28/19-03/28/19</t>
  </si>
  <si>
    <t>PAYMENT # 10</t>
  </si>
  <si>
    <t>03/04/19-04/02/19</t>
  </si>
  <si>
    <t>03/06/19-04/04/19</t>
  </si>
  <si>
    <t>03/29/19-04/29/19</t>
  </si>
  <si>
    <t>03/27/19-04/25/19</t>
  </si>
  <si>
    <t>04/02/19-05/01/19</t>
  </si>
  <si>
    <t>PAYMENT # 11</t>
  </si>
  <si>
    <t>AN02040460004</t>
  </si>
  <si>
    <t>AN06307342052</t>
  </si>
  <si>
    <t>01-00000-0-00000-82000-5510-058-2580</t>
  </si>
  <si>
    <t>04/18/19-05/17/19</t>
  </si>
  <si>
    <t>04/25/19-05/24/19</t>
  </si>
  <si>
    <t>PO#194880</t>
  </si>
  <si>
    <t>04/29/19-05/29/19</t>
  </si>
  <si>
    <t>po#194880</t>
  </si>
  <si>
    <t>05/01/19-05/31/19</t>
  </si>
  <si>
    <t>PAYMENT # 12</t>
  </si>
  <si>
    <t>05/17/19-06/18/19</t>
  </si>
  <si>
    <t>05/29/19-06/27/19</t>
  </si>
  <si>
    <t>05/29/49-06/27/19</t>
  </si>
  <si>
    <t>05/29/19-06/27/49</t>
  </si>
  <si>
    <t>AN 070 503 5367 6</t>
  </si>
  <si>
    <t>Missing one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</si>
</sst>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0;[Red]0"/>
  </numFmts>
  <fonts count="24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Helv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0"/>
      <color rgb="FF00B0F0"/>
      <name val="Arial"/>
      <family val="2"/>
    </font>
    <font>
      <sz val="10"/>
      <color rgb="FF7030A0"/>
      <name val="Arial"/>
      <family val="2"/>
    </font>
    <font>
      <sz val="10"/>
      <color theme="6" tint="-0.499984740745262"/>
      <name val="Arial"/>
      <family val="2"/>
    </font>
    <font>
      <sz val="10"/>
      <color rgb="FFC00000"/>
      <name val="Arial"/>
      <family val="2"/>
    </font>
    <font>
      <sz val="10"/>
      <color rgb="FF13089C"/>
      <name val="Arial"/>
      <family val="2"/>
    </font>
    <font>
      <sz val="10"/>
      <color rgb="FF66006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94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9" fontId="23" fillId="0" borderId="0" applyFont="0" applyFill="0" applyBorder="0" applyAlignment="0" applyProtection="0"/>
  </cellStyleXfs>
  <cellXfs count="489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Fill="1"/>
    <xf numFmtId="0" fontId="2" fillId="0" borderId="0" xfId="0" applyFont="1" applyFill="1"/>
    <xf numFmtId="0" fontId="2" fillId="3" borderId="0" xfId="0" applyFont="1" applyFill="1"/>
    <xf numFmtId="43" fontId="2" fillId="0" borderId="0" xfId="1" applyFont="1" applyAlignment="1">
      <alignment horizontal="center"/>
    </xf>
    <xf numFmtId="164" fontId="2" fillId="0" borderId="0" xfId="0" quotePrefix="1" applyNumberFormat="1" applyFont="1"/>
    <xf numFmtId="43" fontId="2" fillId="2" borderId="0" xfId="1" applyFont="1" applyFill="1"/>
    <xf numFmtId="165" fontId="2" fillId="0" borderId="0" xfId="1" applyNumberFormat="1" applyFont="1"/>
    <xf numFmtId="165" fontId="2" fillId="3" borderId="0" xfId="1" applyNumberFormat="1" applyFont="1" applyFill="1"/>
    <xf numFmtId="43" fontId="2" fillId="0" borderId="0" xfId="1" applyNumberFormat="1" applyFont="1"/>
    <xf numFmtId="0" fontId="4" fillId="0" borderId="0" xfId="0" applyFont="1"/>
    <xf numFmtId="43" fontId="5" fillId="0" borderId="0" xfId="1" applyFont="1" applyFill="1"/>
    <xf numFmtId="0" fontId="2" fillId="0" borderId="0" xfId="0" quotePrefix="1" applyFont="1" applyFill="1"/>
    <xf numFmtId="41" fontId="2" fillId="0" borderId="0" xfId="1" applyNumberFormat="1" applyFont="1"/>
    <xf numFmtId="37" fontId="2" fillId="0" borderId="0" xfId="1" applyNumberFormat="1" applyFont="1"/>
    <xf numFmtId="37" fontId="2" fillId="0" borderId="0" xfId="0" applyNumberFormat="1" applyFont="1"/>
    <xf numFmtId="37" fontId="5" fillId="0" borderId="0" xfId="1" applyNumberFormat="1" applyFont="1"/>
    <xf numFmtId="37" fontId="4" fillId="0" borderId="0" xfId="0" applyNumberFormat="1" applyFont="1"/>
    <xf numFmtId="37" fontId="2" fillId="0" borderId="1" xfId="1" applyNumberFormat="1" applyFont="1" applyBorder="1"/>
    <xf numFmtId="165" fontId="2" fillId="0" borderId="1" xfId="1" applyNumberFormat="1" applyFont="1" applyBorder="1"/>
    <xf numFmtId="37" fontId="5" fillId="0" borderId="0" xfId="0" applyNumberFormat="1" applyFont="1"/>
    <xf numFmtId="17" fontId="2" fillId="0" borderId="0" xfId="0" applyNumberFormat="1" applyFont="1"/>
    <xf numFmtId="41" fontId="2" fillId="0" borderId="0" xfId="1" applyNumberFormat="1" applyFont="1" applyFill="1"/>
    <xf numFmtId="1" fontId="2" fillId="0" borderId="0" xfId="0" applyNumberFormat="1" applyFont="1" applyFill="1"/>
    <xf numFmtId="0" fontId="5" fillId="0" borderId="0" xfId="0" applyFont="1" applyFill="1"/>
    <xf numFmtId="43" fontId="2" fillId="0" borderId="0" xfId="0" applyNumberFormat="1" applyFont="1" applyFill="1"/>
    <xf numFmtId="4" fontId="2" fillId="0" borderId="0" xfId="0" applyNumberFormat="1" applyFont="1" applyFill="1"/>
    <xf numFmtId="2" fontId="2" fillId="0" borderId="0" xfId="0" applyNumberFormat="1" applyFont="1" applyFill="1"/>
    <xf numFmtId="43" fontId="2" fillId="0" borderId="0" xfId="1" applyNumberFormat="1" applyFont="1" applyFill="1"/>
    <xf numFmtId="41" fontId="2" fillId="0" borderId="1" xfId="1" applyNumberFormat="1" applyFont="1" applyFill="1" applyBorder="1"/>
    <xf numFmtId="43" fontId="2" fillId="0" borderId="1" xfId="1" applyNumberFormat="1" applyFont="1" applyFill="1" applyBorder="1"/>
    <xf numFmtId="43" fontId="3" fillId="0" borderId="2" xfId="1" applyNumberFormat="1" applyFont="1" applyFill="1" applyBorder="1"/>
    <xf numFmtId="2" fontId="1" fillId="0" borderId="0" xfId="0" applyNumberFormat="1" applyFont="1" applyFill="1"/>
    <xf numFmtId="43" fontId="1" fillId="0" borderId="0" xfId="1" applyFont="1" applyFill="1"/>
    <xf numFmtId="44" fontId="7" fillId="0" borderId="0" xfId="2" applyFont="1" applyFill="1"/>
    <xf numFmtId="43" fontId="2" fillId="0" borderId="0" xfId="1" applyFont="1" applyFill="1" applyBorder="1"/>
    <xf numFmtId="0" fontId="5" fillId="4" borderId="0" xfId="0" applyFont="1" applyFill="1"/>
    <xf numFmtId="0" fontId="5" fillId="4" borderId="0" xfId="0" quotePrefix="1" applyFont="1" applyFill="1"/>
    <xf numFmtId="41" fontId="5" fillId="4" borderId="0" xfId="1" applyNumberFormat="1" applyFont="1" applyFill="1"/>
    <xf numFmtId="43" fontId="5" fillId="4" borderId="0" xfId="1" applyFont="1" applyFill="1"/>
    <xf numFmtId="0" fontId="2" fillId="4" borderId="0" xfId="0" applyFont="1" applyFill="1"/>
    <xf numFmtId="44" fontId="2" fillId="4" borderId="0" xfId="2" applyFont="1" applyFill="1"/>
    <xf numFmtId="0" fontId="2" fillId="4" borderId="0" xfId="0" applyFont="1" applyFill="1" applyBorder="1"/>
    <xf numFmtId="43" fontId="5" fillId="4" borderId="0" xfId="1" quotePrefix="1" applyFont="1" applyFill="1"/>
    <xf numFmtId="14" fontId="2" fillId="0" borderId="0" xfId="0" applyNumberFormat="1" applyFont="1" applyFill="1"/>
    <xf numFmtId="0" fontId="5" fillId="3" borderId="0" xfId="0" applyFont="1" applyFill="1"/>
    <xf numFmtId="0" fontId="5" fillId="3" borderId="0" xfId="0" quotePrefix="1" applyFont="1" applyFill="1"/>
    <xf numFmtId="41" fontId="5" fillId="3" borderId="0" xfId="1" applyNumberFormat="1" applyFont="1" applyFill="1"/>
    <xf numFmtId="43" fontId="5" fillId="3" borderId="0" xfId="1" applyFont="1" applyFill="1"/>
    <xf numFmtId="2" fontId="5" fillId="3" borderId="0" xfId="0" applyNumberFormat="1" applyFont="1" applyFill="1"/>
    <xf numFmtId="43" fontId="5" fillId="3" borderId="0" xfId="1" quotePrefix="1" applyFont="1" applyFill="1"/>
    <xf numFmtId="0" fontId="2" fillId="5" borderId="0" xfId="0" applyFont="1" applyFill="1"/>
    <xf numFmtId="0" fontId="2" fillId="5" borderId="0" xfId="0" quotePrefix="1" applyFont="1" applyFill="1"/>
    <xf numFmtId="41" fontId="2" fillId="5" borderId="0" xfId="1" applyNumberFormat="1" applyFont="1" applyFill="1"/>
    <xf numFmtId="43" fontId="2" fillId="5" borderId="0" xfId="1" applyFont="1" applyFill="1"/>
    <xf numFmtId="0" fontId="5" fillId="5" borderId="0" xfId="0" applyFont="1" applyFill="1"/>
    <xf numFmtId="43" fontId="5" fillId="5" borderId="0" xfId="1" quotePrefix="1" applyFont="1" applyFill="1"/>
    <xf numFmtId="0" fontId="2" fillId="0" borderId="0" xfId="0" applyFont="1" applyFill="1" applyBorder="1"/>
    <xf numFmtId="44" fontId="2" fillId="4" borderId="1" xfId="0" applyNumberFormat="1" applyFont="1" applyFill="1" applyBorder="1"/>
    <xf numFmtId="0" fontId="5" fillId="6" borderId="0" xfId="0" applyFont="1" applyFill="1"/>
    <xf numFmtId="43" fontId="5" fillId="6" borderId="0" xfId="1" quotePrefix="1" applyFont="1" applyFill="1"/>
    <xf numFmtId="0" fontId="2" fillId="6" borderId="0" xfId="0" applyFont="1" applyFill="1"/>
    <xf numFmtId="44" fontId="2" fillId="6" borderId="0" xfId="0" applyNumberFormat="1" applyFont="1" applyFill="1" applyBorder="1"/>
    <xf numFmtId="0" fontId="2" fillId="6" borderId="0" xfId="0" applyFont="1" applyFill="1" applyBorder="1"/>
    <xf numFmtId="0" fontId="2" fillId="7" borderId="0" xfId="0" applyFont="1" applyFill="1"/>
    <xf numFmtId="0" fontId="2" fillId="7" borderId="0" xfId="0" quotePrefix="1" applyFont="1" applyFill="1"/>
    <xf numFmtId="41" fontId="2" fillId="7" borderId="0" xfId="1" applyNumberFormat="1" applyFont="1" applyFill="1"/>
    <xf numFmtId="43" fontId="2" fillId="7" borderId="0" xfId="1" applyFont="1" applyFill="1"/>
    <xf numFmtId="0" fontId="2" fillId="8" borderId="0" xfId="0" applyFont="1" applyFill="1"/>
    <xf numFmtId="0" fontId="2" fillId="8" borderId="0" xfId="0" quotePrefix="1" applyFont="1" applyFill="1"/>
    <xf numFmtId="41" fontId="2" fillId="8" borderId="0" xfId="1" applyNumberFormat="1" applyFont="1" applyFill="1"/>
    <xf numFmtId="43" fontId="2" fillId="8" borderId="0" xfId="1" applyFont="1" applyFill="1"/>
    <xf numFmtId="0" fontId="2" fillId="9" borderId="0" xfId="0" applyFont="1" applyFill="1"/>
    <xf numFmtId="0" fontId="2" fillId="9" borderId="0" xfId="0" quotePrefix="1" applyFont="1" applyFill="1"/>
    <xf numFmtId="41" fontId="2" fillId="9" borderId="0" xfId="1" applyNumberFormat="1" applyFont="1" applyFill="1"/>
    <xf numFmtId="43" fontId="2" fillId="9" borderId="0" xfId="1" applyFont="1" applyFill="1"/>
    <xf numFmtId="4" fontId="2" fillId="9" borderId="0" xfId="0" applyNumberFormat="1" applyFont="1" applyFill="1"/>
    <xf numFmtId="43" fontId="2" fillId="9" borderId="0" xfId="0" applyNumberFormat="1" applyFont="1" applyFill="1"/>
    <xf numFmtId="2" fontId="2" fillId="9" borderId="0" xfId="0" applyNumberFormat="1" applyFont="1" applyFill="1"/>
    <xf numFmtId="44" fontId="2" fillId="3" borderId="1" xfId="2" applyFont="1" applyFill="1" applyBorder="1"/>
    <xf numFmtId="44" fontId="2" fillId="5" borderId="1" xfId="2" applyFont="1" applyFill="1" applyBorder="1"/>
    <xf numFmtId="44" fontId="2" fillId="7" borderId="0" xfId="2" applyFont="1" applyFill="1"/>
    <xf numFmtId="44" fontId="2" fillId="7" borderId="1" xfId="2" applyFont="1" applyFill="1" applyBorder="1"/>
    <xf numFmtId="43" fontId="2" fillId="9" borderId="0" xfId="1" quotePrefix="1" applyFont="1" applyFill="1"/>
    <xf numFmtId="43" fontId="2" fillId="0" borderId="0" xfId="0" applyNumberFormat="1" applyFont="1"/>
    <xf numFmtId="0" fontId="2" fillId="0" borderId="3" xfId="0" applyFont="1" applyBorder="1"/>
    <xf numFmtId="44" fontId="2" fillId="0" borderId="0" xfId="2" applyFont="1"/>
    <xf numFmtId="44" fontId="2" fillId="0" borderId="1" xfId="0" applyNumberFormat="1" applyFont="1" applyBorder="1"/>
    <xf numFmtId="44" fontId="2" fillId="0" borderId="1" xfId="2" applyFont="1" applyBorder="1"/>
    <xf numFmtId="41" fontId="5" fillId="8" borderId="0" xfId="1" applyNumberFormat="1" applyFont="1" applyFill="1"/>
    <xf numFmtId="0" fontId="9" fillId="0" borderId="0" xfId="3" applyFont="1" applyFill="1" applyBorder="1" applyAlignment="1" applyProtection="1">
      <alignment horizontal="left"/>
    </xf>
    <xf numFmtId="43" fontId="2" fillId="0" borderId="0" xfId="1" applyNumberFormat="1" applyFont="1" applyFill="1" applyBorder="1"/>
    <xf numFmtId="0" fontId="9" fillId="8" borderId="0" xfId="3" applyFont="1" applyFill="1" applyBorder="1" applyAlignment="1" applyProtection="1">
      <alignment horizontal="left"/>
    </xf>
    <xf numFmtId="0" fontId="5" fillId="10" borderId="0" xfId="0" applyFont="1" applyFill="1"/>
    <xf numFmtId="0" fontId="9" fillId="10" borderId="0" xfId="3" applyFont="1" applyFill="1" applyBorder="1" applyAlignment="1" applyProtection="1">
      <alignment horizontal="left"/>
    </xf>
    <xf numFmtId="0" fontId="5" fillId="10" borderId="0" xfId="0" quotePrefix="1" applyFont="1" applyFill="1"/>
    <xf numFmtId="41" fontId="5" fillId="10" borderId="0" xfId="1" applyNumberFormat="1" applyFont="1" applyFill="1"/>
    <xf numFmtId="43" fontId="5" fillId="10" borderId="0" xfId="1" applyFont="1" applyFill="1"/>
    <xf numFmtId="0" fontId="2" fillId="10" borderId="0" xfId="0" applyFont="1" applyFill="1"/>
    <xf numFmtId="0" fontId="9" fillId="10" borderId="0" xfId="3" quotePrefix="1" applyFont="1" applyFill="1" applyBorder="1" applyAlignment="1" applyProtection="1">
      <alignment horizontal="left"/>
    </xf>
    <xf numFmtId="0" fontId="2" fillId="10" borderId="0" xfId="0" quotePrefix="1" applyFont="1" applyFill="1"/>
    <xf numFmtId="0" fontId="11" fillId="3" borderId="0" xfId="0" applyFont="1" applyFill="1"/>
    <xf numFmtId="0" fontId="10" fillId="11" borderId="0" xfId="0" applyFont="1" applyFill="1"/>
    <xf numFmtId="43" fontId="2" fillId="0" borderId="4" xfId="1" applyNumberFormat="1" applyFont="1" applyFill="1" applyBorder="1"/>
    <xf numFmtId="0" fontId="2" fillId="0" borderId="7" xfId="0" applyFont="1" applyFill="1" applyBorder="1"/>
    <xf numFmtId="43" fontId="2" fillId="0" borderId="8" xfId="1" applyFont="1" applyFill="1" applyBorder="1"/>
    <xf numFmtId="0" fontId="2" fillId="10" borderId="7" xfId="0" applyFont="1" applyFill="1" applyBorder="1"/>
    <xf numFmtId="0" fontId="2" fillId="6" borderId="7" xfId="0" applyFont="1" applyFill="1" applyBorder="1"/>
    <xf numFmtId="0" fontId="5" fillId="0" borderId="9" xfId="0" applyFont="1" applyFill="1" applyBorder="1"/>
    <xf numFmtId="43" fontId="2" fillId="0" borderId="10" xfId="1" applyFont="1" applyFill="1" applyBorder="1"/>
    <xf numFmtId="43" fontId="2" fillId="0" borderId="11" xfId="1" applyNumberFormat="1" applyFont="1" applyFill="1" applyBorder="1"/>
    <xf numFmtId="43" fontId="2" fillId="0" borderId="12" xfId="1" applyNumberFormat="1" applyFont="1" applyFill="1" applyBorder="1"/>
    <xf numFmtId="43" fontId="2" fillId="0" borderId="9" xfId="1" applyNumberFormat="1" applyFont="1" applyFill="1" applyBorder="1"/>
    <xf numFmtId="43" fontId="2" fillId="0" borderId="10" xfId="1" applyNumberFormat="1" applyFont="1" applyFill="1" applyBorder="1"/>
    <xf numFmtId="43" fontId="2" fillId="0" borderId="7" xfId="1" applyFont="1" applyFill="1" applyBorder="1"/>
    <xf numFmtId="43" fontId="2" fillId="0" borderId="9" xfId="1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Fill="1" applyBorder="1"/>
    <xf numFmtId="0" fontId="2" fillId="0" borderId="11" xfId="0" applyFont="1" applyFill="1" applyBorder="1"/>
    <xf numFmtId="43" fontId="2" fillId="0" borderId="12" xfId="1" applyFont="1" applyBorder="1"/>
    <xf numFmtId="43" fontId="5" fillId="0" borderId="8" xfId="1" applyFont="1" applyFill="1" applyBorder="1"/>
    <xf numFmtId="43" fontId="5" fillId="0" borderId="10" xfId="1" applyFont="1" applyFill="1" applyBorder="1"/>
    <xf numFmtId="43" fontId="5" fillId="0" borderId="0" xfId="1" applyFont="1" applyFill="1" applyBorder="1"/>
    <xf numFmtId="43" fontId="2" fillId="0" borderId="11" xfId="1" applyFont="1" applyBorder="1"/>
    <xf numFmtId="43" fontId="2" fillId="0" borderId="5" xfId="1" applyFont="1" applyFill="1" applyBorder="1"/>
    <xf numFmtId="43" fontId="2" fillId="0" borderId="6" xfId="1" applyFont="1" applyFill="1" applyBorder="1"/>
    <xf numFmtId="43" fontId="5" fillId="0" borderId="7" xfId="1" applyFont="1" applyFill="1" applyBorder="1"/>
    <xf numFmtId="0" fontId="2" fillId="0" borderId="13" xfId="0" applyFont="1" applyBorder="1"/>
    <xf numFmtId="43" fontId="2" fillId="0" borderId="13" xfId="1" applyFont="1" applyFill="1" applyBorder="1"/>
    <xf numFmtId="43" fontId="5" fillId="0" borderId="9" xfId="1" applyFont="1" applyFill="1" applyBorder="1"/>
    <xf numFmtId="43" fontId="2" fillId="0" borderId="13" xfId="1" applyNumberFormat="1" applyFont="1" applyFill="1" applyBorder="1"/>
    <xf numFmtId="17" fontId="2" fillId="0" borderId="11" xfId="0" applyNumberFormat="1" applyFont="1" applyBorder="1" applyAlignment="1">
      <alignment horizontal="center"/>
    </xf>
    <xf numFmtId="43" fontId="2" fillId="0" borderId="12" xfId="1" applyFont="1" applyFill="1" applyBorder="1"/>
    <xf numFmtId="43" fontId="2" fillId="0" borderId="11" xfId="1" applyFont="1" applyFill="1" applyBorder="1"/>
    <xf numFmtId="17" fontId="2" fillId="0" borderId="13" xfId="0" applyNumberFormat="1" applyFont="1" applyBorder="1"/>
    <xf numFmtId="43" fontId="2" fillId="3" borderId="5" xfId="1" applyFont="1" applyFill="1" applyBorder="1"/>
    <xf numFmtId="43" fontId="2" fillId="2" borderId="6" xfId="1" applyFont="1" applyFill="1" applyBorder="1"/>
    <xf numFmtId="0" fontId="5" fillId="10" borderId="0" xfId="0" applyFont="1" applyFill="1" applyBorder="1"/>
    <xf numFmtId="2" fontId="5" fillId="10" borderId="0" xfId="0" applyNumberFormat="1" applyFont="1" applyFill="1"/>
    <xf numFmtId="43" fontId="2" fillId="10" borderId="0" xfId="1" applyFont="1" applyFill="1"/>
    <xf numFmtId="44" fontId="2" fillId="10" borderId="0" xfId="2" applyFont="1" applyFill="1"/>
    <xf numFmtId="0" fontId="11" fillId="11" borderId="0" xfId="0" applyFont="1" applyFill="1"/>
    <xf numFmtId="0" fontId="2" fillId="0" borderId="0" xfId="0" quotePrefix="1" applyFont="1" applyFill="1" applyAlignment="1">
      <alignment horizontal="left"/>
    </xf>
    <xf numFmtId="0" fontId="2" fillId="12" borderId="0" xfId="0" applyFont="1" applyFill="1"/>
    <xf numFmtId="0" fontId="2" fillId="12" borderId="0" xfId="0" applyFont="1" applyFill="1" applyBorder="1"/>
    <xf numFmtId="0" fontId="2" fillId="12" borderId="0" xfId="0" quotePrefix="1" applyFont="1" applyFill="1"/>
    <xf numFmtId="41" fontId="2" fillId="12" borderId="0" xfId="1" applyNumberFormat="1" applyFont="1" applyFill="1"/>
    <xf numFmtId="43" fontId="2" fillId="12" borderId="0" xfId="1" applyFont="1" applyFill="1"/>
    <xf numFmtId="44" fontId="2" fillId="0" borderId="0" xfId="0" applyNumberFormat="1" applyFont="1" applyBorder="1"/>
    <xf numFmtId="44" fontId="3" fillId="0" borderId="1" xfId="0" applyNumberFormat="1" applyFont="1" applyBorder="1"/>
    <xf numFmtId="165" fontId="3" fillId="0" borderId="0" xfId="1" applyNumberFormat="1" applyFont="1"/>
    <xf numFmtId="2" fontId="2" fillId="12" borderId="0" xfId="0" applyNumberFormat="1" applyFont="1" applyFill="1"/>
    <xf numFmtId="0" fontId="9" fillId="12" borderId="0" xfId="3" quotePrefix="1" applyFont="1" applyFill="1" applyBorder="1" applyAlignment="1" applyProtection="1">
      <alignment horizontal="left"/>
    </xf>
    <xf numFmtId="0" fontId="12" fillId="8" borderId="0" xfId="0" applyFont="1" applyFill="1"/>
    <xf numFmtId="0" fontId="9" fillId="12" borderId="0" xfId="3" applyFont="1" applyFill="1" applyBorder="1" applyAlignment="1" applyProtection="1">
      <alignment horizontal="left"/>
    </xf>
    <xf numFmtId="43" fontId="2" fillId="12" borderId="0" xfId="0" applyNumberFormat="1" applyFont="1" applyFill="1"/>
    <xf numFmtId="14" fontId="2" fillId="12" borderId="0" xfId="0" quotePrefix="1" applyNumberFormat="1" applyFont="1" applyFill="1"/>
    <xf numFmtId="41" fontId="2" fillId="12" borderId="0" xfId="0" applyNumberFormat="1" applyFont="1" applyFill="1"/>
    <xf numFmtId="44" fontId="2" fillId="12" borderId="0" xfId="2" applyFont="1" applyFill="1"/>
    <xf numFmtId="17" fontId="2" fillId="0" borderId="11" xfId="0" applyNumberFormat="1" applyFont="1" applyBorder="1" applyAlignment="1">
      <alignment horizontal="center"/>
    </xf>
    <xf numFmtId="43" fontId="4" fillId="12" borderId="0" xfId="1" applyFont="1" applyFill="1"/>
    <xf numFmtId="0" fontId="14" fillId="0" borderId="0" xfId="0" applyFont="1" applyFill="1"/>
    <xf numFmtId="0" fontId="14" fillId="0" borderId="0" xfId="0" applyFont="1"/>
    <xf numFmtId="43" fontId="14" fillId="0" borderId="0" xfId="1" applyFont="1"/>
    <xf numFmtId="0" fontId="4" fillId="0" borderId="0" xfId="0" applyFont="1" applyFill="1"/>
    <xf numFmtId="43" fontId="4" fillId="0" borderId="0" xfId="1" applyFont="1"/>
    <xf numFmtId="43" fontId="14" fillId="12" borderId="0" xfId="1" applyFont="1" applyFill="1"/>
    <xf numFmtId="43" fontId="13" fillId="12" borderId="0" xfId="1" applyFont="1" applyFill="1"/>
    <xf numFmtId="43" fontId="15" fillId="12" borderId="0" xfId="1" applyFont="1" applyFill="1"/>
    <xf numFmtId="43" fontId="2" fillId="0" borderId="1" xfId="0" applyNumberFormat="1" applyFont="1" applyBorder="1"/>
    <xf numFmtId="43" fontId="2" fillId="0" borderId="1" xfId="1" applyFont="1" applyBorder="1"/>
    <xf numFmtId="44" fontId="14" fillId="0" borderId="0" xfId="2" applyFont="1"/>
    <xf numFmtId="43" fontId="14" fillId="0" borderId="0" xfId="0" applyNumberFormat="1" applyFont="1"/>
    <xf numFmtId="44" fontId="10" fillId="0" borderId="0" xfId="2" applyFont="1"/>
    <xf numFmtId="44" fontId="14" fillId="0" borderId="1" xfId="2" applyFont="1" applyBorder="1"/>
    <xf numFmtId="44" fontId="14" fillId="0" borderId="1" xfId="2" applyFont="1" applyFill="1" applyBorder="1"/>
    <xf numFmtId="2" fontId="5" fillId="6" borderId="0" xfId="0" applyNumberFormat="1" applyFont="1" applyFill="1"/>
    <xf numFmtId="0" fontId="0" fillId="3" borderId="0" xfId="0" applyFill="1"/>
    <xf numFmtId="0" fontId="0" fillId="5" borderId="0" xfId="0" applyFill="1"/>
    <xf numFmtId="0" fontId="0" fillId="4" borderId="0" xfId="0" applyFill="1"/>
    <xf numFmtId="0" fontId="5" fillId="4" borderId="0" xfId="0" applyFont="1" applyFill="1" applyBorder="1"/>
    <xf numFmtId="0" fontId="0" fillId="0" borderId="0" xfId="0" applyFill="1"/>
    <xf numFmtId="43" fontId="16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13" borderId="0" xfId="0" applyFill="1"/>
    <xf numFmtId="43" fontId="0" fillId="13" borderId="0" xfId="1" applyFont="1" applyFill="1"/>
    <xf numFmtId="43" fontId="0" fillId="0" borderId="0" xfId="1" applyFont="1"/>
    <xf numFmtId="43" fontId="0" fillId="5" borderId="0" xfId="1" applyFont="1" applyFill="1"/>
    <xf numFmtId="43" fontId="0" fillId="3" borderId="0" xfId="1" applyFont="1" applyFill="1"/>
    <xf numFmtId="43" fontId="0" fillId="4" borderId="0" xfId="1" applyFont="1" applyFill="1"/>
    <xf numFmtId="43" fontId="2" fillId="0" borderId="1" xfId="1" applyFont="1" applyFill="1" applyBorder="1"/>
    <xf numFmtId="43" fontId="18" fillId="0" borderId="0" xfId="0" applyNumberFormat="1" applyFont="1"/>
    <xf numFmtId="0" fontId="0" fillId="14" borderId="0" xfId="0" applyFill="1"/>
    <xf numFmtId="43" fontId="0" fillId="14" borderId="0" xfId="1" applyFont="1" applyFill="1"/>
    <xf numFmtId="43" fontId="2" fillId="14" borderId="7" xfId="1" applyFont="1" applyFill="1" applyBorder="1"/>
    <xf numFmtId="43" fontId="2" fillId="14" borderId="8" xfId="1" applyFont="1" applyFill="1" applyBorder="1"/>
    <xf numFmtId="0" fontId="21" fillId="11" borderId="0" xfId="0" applyFont="1" applyFill="1"/>
    <xf numFmtId="17" fontId="2" fillId="0" borderId="11" xfId="0" applyNumberFormat="1" applyFont="1" applyBorder="1" applyAlignment="1">
      <alignment horizontal="center"/>
    </xf>
    <xf numFmtId="0" fontId="0" fillId="15" borderId="0" xfId="0" applyFill="1"/>
    <xf numFmtId="43" fontId="2" fillId="0" borderId="0" xfId="1" applyFont="1" applyBorder="1"/>
    <xf numFmtId="0" fontId="12" fillId="0" borderId="7" xfId="0" applyFont="1" applyFill="1" applyBorder="1"/>
    <xf numFmtId="43" fontId="12" fillId="0" borderId="8" xfId="1" applyFont="1" applyFill="1" applyBorder="1"/>
    <xf numFmtId="43" fontId="12" fillId="0" borderId="0" xfId="1" applyFont="1" applyFill="1" applyBorder="1"/>
    <xf numFmtId="43" fontId="12" fillId="14" borderId="7" xfId="1" applyFont="1" applyFill="1" applyBorder="1"/>
    <xf numFmtId="43" fontId="12" fillId="14" borderId="8" xfId="1" applyFont="1" applyFill="1" applyBorder="1"/>
    <xf numFmtId="43" fontId="12" fillId="0" borderId="7" xfId="1" applyFont="1" applyFill="1" applyBorder="1"/>
    <xf numFmtId="37" fontId="12" fillId="0" borderId="0" xfId="0" applyNumberFormat="1" applyFont="1"/>
    <xf numFmtId="0" fontId="12" fillId="0" borderId="0" xfId="0" applyFont="1"/>
    <xf numFmtId="0" fontId="0" fillId="16" borderId="0" xfId="0" applyFill="1"/>
    <xf numFmtId="0" fontId="2" fillId="16" borderId="0" xfId="0" applyFont="1" applyFill="1"/>
    <xf numFmtId="0" fontId="16" fillId="16" borderId="0" xfId="0" applyFont="1" applyFill="1"/>
    <xf numFmtId="0" fontId="17" fillId="17" borderId="0" xfId="0" applyFont="1" applyFill="1"/>
    <xf numFmtId="0" fontId="2" fillId="17" borderId="0" xfId="0" applyFont="1" applyFill="1"/>
    <xf numFmtId="0" fontId="0" fillId="18" borderId="0" xfId="0" applyFill="1"/>
    <xf numFmtId="0" fontId="2" fillId="18" borderId="0" xfId="0" applyFont="1" applyFill="1"/>
    <xf numFmtId="44" fontId="2" fillId="0" borderId="1" xfId="2" applyFont="1" applyFill="1" applyBorder="1"/>
    <xf numFmtId="44" fontId="2" fillId="0" borderId="0" xfId="2" applyFont="1" applyFill="1"/>
    <xf numFmtId="44" fontId="2" fillId="0" borderId="16" xfId="2" applyFont="1" applyFill="1" applyBorder="1"/>
    <xf numFmtId="44" fontId="2" fillId="0" borderId="10" xfId="2" applyFont="1" applyFill="1" applyBorder="1"/>
    <xf numFmtId="44" fontId="2" fillId="0" borderId="12" xfId="2" applyFont="1" applyFill="1" applyBorder="1"/>
    <xf numFmtId="43" fontId="0" fillId="19" borderId="0" xfId="1" applyFont="1" applyFill="1"/>
    <xf numFmtId="0" fontId="0" fillId="20" borderId="0" xfId="0" applyFill="1"/>
    <xf numFmtId="43" fontId="0" fillId="20" borderId="0" xfId="1" applyFont="1" applyFill="1"/>
    <xf numFmtId="0" fontId="0" fillId="21" borderId="0" xfId="0" applyFill="1"/>
    <xf numFmtId="0" fontId="2" fillId="21" borderId="0" xfId="0" applyFont="1" applyFill="1"/>
    <xf numFmtId="44" fontId="2" fillId="0" borderId="4" xfId="2" applyFont="1" applyBorder="1"/>
    <xf numFmtId="44" fontId="2" fillId="0" borderId="0" xfId="0" applyNumberFormat="1" applyFont="1"/>
    <xf numFmtId="0" fontId="16" fillId="3" borderId="0" xfId="0" applyFont="1" applyFill="1"/>
    <xf numFmtId="44" fontId="2" fillId="0" borderId="17" xfId="2" applyFont="1" applyBorder="1"/>
    <xf numFmtId="17" fontId="2" fillId="0" borderId="11" xfId="0" applyNumberFormat="1" applyFont="1" applyBorder="1" applyAlignment="1">
      <alignment horizontal="center"/>
    </xf>
    <xf numFmtId="43" fontId="0" fillId="0" borderId="0" xfId="1" applyFont="1" applyFill="1" applyBorder="1"/>
    <xf numFmtId="44" fontId="0" fillId="0" borderId="4" xfId="2" applyFont="1" applyBorder="1"/>
    <xf numFmtId="14" fontId="0" fillId="0" borderId="0" xfId="0" applyNumberFormat="1"/>
    <xf numFmtId="14" fontId="0" fillId="22" borderId="0" xfId="0" applyNumberFormat="1" applyFill="1"/>
    <xf numFmtId="44" fontId="0" fillId="0" borderId="0" xfId="2" applyFont="1"/>
    <xf numFmtId="44" fontId="0" fillId="3" borderId="0" xfId="2" applyFont="1" applyFill="1"/>
    <xf numFmtId="44" fontId="2" fillId="0" borderId="0" xfId="2" applyFont="1" applyAlignment="1">
      <alignment horizontal="center"/>
    </xf>
    <xf numFmtId="44" fontId="0" fillId="22" borderId="0" xfId="2" applyFont="1" applyFill="1"/>
    <xf numFmtId="44" fontId="4" fillId="0" borderId="0" xfId="2" applyFont="1"/>
    <xf numFmtId="44" fontId="0" fillId="16" borderId="0" xfId="2" applyFont="1" applyFill="1"/>
    <xf numFmtId="14" fontId="2" fillId="0" borderId="0" xfId="0" applyNumberFormat="1" applyFont="1"/>
    <xf numFmtId="44" fontId="2" fillId="0" borderId="0" xfId="0" applyNumberFormat="1" applyFont="1" applyFill="1"/>
    <xf numFmtId="14" fontId="0" fillId="0" borderId="0" xfId="2" applyNumberFormat="1" applyFont="1"/>
    <xf numFmtId="43" fontId="0" fillId="0" borderId="1" xfId="1" applyFont="1" applyBorder="1"/>
    <xf numFmtId="43" fontId="0" fillId="0" borderId="0" xfId="1" applyFont="1" applyBorder="1"/>
    <xf numFmtId="44" fontId="0" fillId="0" borderId="0" xfId="2" applyFont="1" applyBorder="1"/>
    <xf numFmtId="17" fontId="2" fillId="0" borderId="11" xfId="0" applyNumberFormat="1" applyFont="1" applyBorder="1" applyAlignment="1">
      <alignment horizontal="center"/>
    </xf>
    <xf numFmtId="17" fontId="2" fillId="0" borderId="11" xfId="0" applyNumberFormat="1" applyFont="1" applyBorder="1" applyAlignment="1">
      <alignment horizontal="center"/>
    </xf>
    <xf numFmtId="0" fontId="0" fillId="6" borderId="0" xfId="0" applyFill="1"/>
    <xf numFmtId="0" fontId="0" fillId="0" borderId="1" xfId="0" applyBorder="1"/>
    <xf numFmtId="14" fontId="0" fillId="0" borderId="1" xfId="0" applyNumberFormat="1" applyBorder="1"/>
    <xf numFmtId="44" fontId="0" fillId="0" borderId="1" xfId="2" applyFont="1" applyBorder="1"/>
    <xf numFmtId="44" fontId="0" fillId="0" borderId="1" xfId="0" applyNumberFormat="1" applyBorder="1"/>
    <xf numFmtId="0" fontId="0" fillId="0" borderId="18" xfId="0" applyBorder="1"/>
    <xf numFmtId="43" fontId="0" fillId="0" borderId="0" xfId="0" applyNumberFormat="1" applyBorder="1"/>
    <xf numFmtId="43" fontId="0" fillId="15" borderId="0" xfId="1" applyFont="1" applyFill="1"/>
    <xf numFmtId="14" fontId="0" fillId="15" borderId="0" xfId="0" applyNumberFormat="1" applyFill="1"/>
    <xf numFmtId="44" fontId="0" fillId="15" borderId="0" xfId="2" applyFont="1" applyFill="1"/>
    <xf numFmtId="0" fontId="2" fillId="15" borderId="0" xfId="0" applyFont="1" applyFill="1"/>
    <xf numFmtId="0" fontId="0" fillId="23" borderId="0" xfId="0" applyFill="1"/>
    <xf numFmtId="0" fontId="2" fillId="23" borderId="0" xfId="0" applyFont="1" applyFill="1"/>
    <xf numFmtId="43" fontId="0" fillId="23" borderId="0" xfId="1" applyFont="1" applyFill="1"/>
    <xf numFmtId="14" fontId="0" fillId="23" borderId="0" xfId="0" applyNumberFormat="1" applyFill="1"/>
    <xf numFmtId="44" fontId="0" fillId="23" borderId="0" xfId="2" applyFont="1" applyFill="1"/>
    <xf numFmtId="44" fontId="4" fillId="23" borderId="0" xfId="2" applyFont="1" applyFill="1"/>
    <xf numFmtId="0" fontId="0" fillId="0" borderId="11" xfId="0" applyBorder="1"/>
    <xf numFmtId="0" fontId="0" fillId="0" borderId="13" xfId="0" applyBorder="1"/>
    <xf numFmtId="43" fontId="0" fillId="0" borderId="13" xfId="1" applyFont="1" applyBorder="1"/>
    <xf numFmtId="14" fontId="0" fillId="0" borderId="13" xfId="0" applyNumberFormat="1" applyBorder="1"/>
    <xf numFmtId="44" fontId="2" fillId="0" borderId="13" xfId="2" applyFont="1" applyBorder="1"/>
    <xf numFmtId="14" fontId="0" fillId="3" borderId="0" xfId="0" applyNumberFormat="1" applyFill="1"/>
    <xf numFmtId="14" fontId="0" fillId="3" borderId="0" xfId="2" applyNumberFormat="1" applyFont="1" applyFill="1"/>
    <xf numFmtId="44" fontId="4" fillId="15" borderId="0" xfId="2" applyFont="1" applyFill="1"/>
    <xf numFmtId="17" fontId="2" fillId="0" borderId="11" xfId="0" applyNumberFormat="1" applyFont="1" applyBorder="1" applyAlignment="1">
      <alignment horizontal="center"/>
    </xf>
    <xf numFmtId="14" fontId="0" fillId="21" borderId="0" xfId="0" applyNumberFormat="1" applyFill="1"/>
    <xf numFmtId="44" fontId="0" fillId="21" borderId="0" xfId="2" applyFont="1" applyFill="1"/>
    <xf numFmtId="43" fontId="0" fillId="21" borderId="0" xfId="1" applyFont="1" applyFill="1"/>
    <xf numFmtId="44" fontId="0" fillId="0" borderId="19" xfId="2" applyFont="1" applyBorder="1"/>
    <xf numFmtId="0" fontId="0" fillId="24" borderId="0" xfId="0" applyFill="1"/>
    <xf numFmtId="44" fontId="2" fillId="0" borderId="19" xfId="2" applyFont="1" applyBorder="1"/>
    <xf numFmtId="0" fontId="0" fillId="25" borderId="0" xfId="0" applyFill="1"/>
    <xf numFmtId="0" fontId="2" fillId="25" borderId="0" xfId="0" applyFont="1" applyFill="1"/>
    <xf numFmtId="43" fontId="2" fillId="25" borderId="0" xfId="1" applyFont="1" applyFill="1" applyBorder="1"/>
    <xf numFmtId="44" fontId="2" fillId="25" borderId="0" xfId="2" applyFont="1" applyFill="1" applyBorder="1"/>
    <xf numFmtId="43" fontId="2" fillId="6" borderId="1" xfId="0" applyNumberFormat="1" applyFont="1" applyFill="1" applyBorder="1"/>
    <xf numFmtId="44" fontId="0" fillId="6" borderId="1" xfId="2" applyFont="1" applyFill="1" applyBorder="1"/>
    <xf numFmtId="0" fontId="0" fillId="0" borderId="20" xfId="0" applyBorder="1"/>
    <xf numFmtId="14" fontId="0" fillId="0" borderId="20" xfId="0" applyNumberFormat="1" applyBorder="1"/>
    <xf numFmtId="44" fontId="2" fillId="0" borderId="20" xfId="2" applyFont="1" applyBorder="1"/>
    <xf numFmtId="0" fontId="0" fillId="26" borderId="0" xfId="0" applyFill="1"/>
    <xf numFmtId="43" fontId="0" fillId="0" borderId="20" xfId="1" applyFont="1" applyBorder="1"/>
    <xf numFmtId="43" fontId="0" fillId="26" borderId="0" xfId="1" applyFont="1" applyFill="1"/>
    <xf numFmtId="0" fontId="3" fillId="0" borderId="0" xfId="0" applyFont="1"/>
    <xf numFmtId="43" fontId="2" fillId="0" borderId="20" xfId="1" applyFont="1" applyFill="1" applyBorder="1"/>
    <xf numFmtId="14" fontId="2" fillId="3" borderId="0" xfId="0" applyNumberFormat="1" applyFont="1" applyFill="1"/>
    <xf numFmtId="14" fontId="2" fillId="18" borderId="0" xfId="0" applyNumberFormat="1" applyFont="1" applyFill="1"/>
    <xf numFmtId="43" fontId="0" fillId="18" borderId="0" xfId="1" applyFont="1" applyFill="1"/>
    <xf numFmtId="0" fontId="0" fillId="7" borderId="0" xfId="0" applyFill="1"/>
    <xf numFmtId="43" fontId="0" fillId="7" borderId="0" xfId="1" applyFont="1" applyFill="1"/>
    <xf numFmtId="14" fontId="2" fillId="7" borderId="0" xfId="0" applyNumberFormat="1" applyFont="1" applyFill="1"/>
    <xf numFmtId="43" fontId="0" fillId="16" borderId="0" xfId="1" applyFont="1" applyFill="1"/>
    <xf numFmtId="43" fontId="2" fillId="0" borderId="3" xfId="1" applyFont="1" applyBorder="1"/>
    <xf numFmtId="17" fontId="2" fillId="0" borderId="11" xfId="0" applyNumberFormat="1" applyFont="1" applyBorder="1" applyAlignment="1">
      <alignment horizontal="center"/>
    </xf>
    <xf numFmtId="14" fontId="2" fillId="21" borderId="0" xfId="0" applyNumberFormat="1" applyFont="1" applyFill="1"/>
    <xf numFmtId="0" fontId="0" fillId="8" borderId="0" xfId="0" applyFill="1"/>
    <xf numFmtId="0" fontId="0" fillId="27" borderId="0" xfId="0" applyFill="1"/>
    <xf numFmtId="17" fontId="2" fillId="0" borderId="11" xfId="0" applyNumberFormat="1" applyFont="1" applyBorder="1" applyAlignment="1">
      <alignment horizontal="center"/>
    </xf>
    <xf numFmtId="0" fontId="2" fillId="7" borderId="7" xfId="0" applyFont="1" applyFill="1" applyBorder="1"/>
    <xf numFmtId="43" fontId="2" fillId="7" borderId="8" xfId="1" applyFont="1" applyFill="1" applyBorder="1"/>
    <xf numFmtId="43" fontId="2" fillId="7" borderId="0" xfId="1" applyFont="1" applyFill="1" applyBorder="1"/>
    <xf numFmtId="43" fontId="2" fillId="7" borderId="7" xfId="1" applyFont="1" applyFill="1" applyBorder="1"/>
    <xf numFmtId="37" fontId="2" fillId="7" borderId="0" xfId="0" applyNumberFormat="1" applyFont="1" applyFill="1"/>
    <xf numFmtId="43" fontId="0" fillId="27" borderId="0" xfId="1" applyFont="1" applyFill="1"/>
    <xf numFmtId="43" fontId="0" fillId="8" borderId="0" xfId="1" applyFont="1" applyFill="1"/>
    <xf numFmtId="43" fontId="0" fillId="6" borderId="0" xfId="1" applyFont="1" applyFill="1"/>
    <xf numFmtId="43" fontId="2" fillId="6" borderId="8" xfId="1" applyFont="1" applyFill="1" applyBorder="1"/>
    <xf numFmtId="43" fontId="2" fillId="6" borderId="0" xfId="1" applyFont="1" applyFill="1" applyBorder="1"/>
    <xf numFmtId="43" fontId="2" fillId="6" borderId="7" xfId="1" applyFont="1" applyFill="1" applyBorder="1"/>
    <xf numFmtId="37" fontId="2" fillId="6" borderId="0" xfId="0" applyNumberFormat="1" applyFont="1" applyFill="1"/>
    <xf numFmtId="43" fontId="5" fillId="6" borderId="8" xfId="1" applyFont="1" applyFill="1" applyBorder="1"/>
    <xf numFmtId="43" fontId="5" fillId="6" borderId="7" xfId="1" applyFont="1" applyFill="1" applyBorder="1"/>
    <xf numFmtId="43" fontId="5" fillId="6" borderId="0" xfId="1" applyFont="1" applyFill="1" applyBorder="1"/>
    <xf numFmtId="37" fontId="4" fillId="6" borderId="0" xfId="0" applyNumberFormat="1" applyFont="1" applyFill="1"/>
    <xf numFmtId="0" fontId="4" fillId="6" borderId="0" xfId="0" applyFont="1" applyFill="1"/>
    <xf numFmtId="0" fontId="2" fillId="5" borderId="7" xfId="0" applyFont="1" applyFill="1" applyBorder="1"/>
    <xf numFmtId="43" fontId="2" fillId="5" borderId="8" xfId="1" applyFont="1" applyFill="1" applyBorder="1"/>
    <xf numFmtId="43" fontId="2" fillId="5" borderId="0" xfId="1" applyFont="1" applyFill="1" applyBorder="1"/>
    <xf numFmtId="43" fontId="2" fillId="5" borderId="7" xfId="1" applyFont="1" applyFill="1" applyBorder="1"/>
    <xf numFmtId="43" fontId="0" fillId="5" borderId="0" xfId="1" applyFont="1" applyFill="1" applyBorder="1"/>
    <xf numFmtId="37" fontId="2" fillId="5" borderId="0" xfId="0" applyNumberFormat="1" applyFont="1" applyFill="1"/>
    <xf numFmtId="44" fontId="0" fillId="5" borderId="1" xfId="2" applyFont="1" applyFill="1" applyBorder="1"/>
    <xf numFmtId="0" fontId="2" fillId="3" borderId="7" xfId="0" applyFont="1" applyFill="1" applyBorder="1"/>
    <xf numFmtId="43" fontId="2" fillId="3" borderId="8" xfId="1" applyFont="1" applyFill="1" applyBorder="1"/>
    <xf numFmtId="43" fontId="2" fillId="3" borderId="0" xfId="1" applyFont="1" applyFill="1" applyBorder="1"/>
    <xf numFmtId="43" fontId="2" fillId="3" borderId="7" xfId="1" applyFont="1" applyFill="1" applyBorder="1"/>
    <xf numFmtId="37" fontId="2" fillId="3" borderId="0" xfId="0" applyNumberFormat="1" applyFont="1" applyFill="1"/>
    <xf numFmtId="0" fontId="2" fillId="24" borderId="7" xfId="0" applyFont="1" applyFill="1" applyBorder="1"/>
    <xf numFmtId="43" fontId="2" fillId="24" borderId="8" xfId="1" applyFont="1" applyFill="1" applyBorder="1"/>
    <xf numFmtId="43" fontId="2" fillId="24" borderId="0" xfId="1" applyFont="1" applyFill="1" applyBorder="1"/>
    <xf numFmtId="43" fontId="2" fillId="24" borderId="7" xfId="1" applyFont="1" applyFill="1" applyBorder="1"/>
    <xf numFmtId="43" fontId="0" fillId="24" borderId="0" xfId="1" applyFont="1" applyFill="1"/>
    <xf numFmtId="37" fontId="2" fillId="24" borderId="0" xfId="0" applyNumberFormat="1" applyFont="1" applyFill="1"/>
    <xf numFmtId="0" fontId="2" fillId="24" borderId="0" xfId="0" applyFont="1" applyFill="1"/>
    <xf numFmtId="43" fontId="2" fillId="24" borderId="0" xfId="1" applyFont="1" applyFill="1"/>
    <xf numFmtId="0" fontId="12" fillId="24" borderId="0" xfId="0" applyFont="1" applyFill="1"/>
    <xf numFmtId="0" fontId="12" fillId="24" borderId="7" xfId="0" applyFont="1" applyFill="1" applyBorder="1"/>
    <xf numFmtId="43" fontId="12" fillId="24" borderId="8" xfId="1" applyFont="1" applyFill="1" applyBorder="1"/>
    <xf numFmtId="43" fontId="12" fillId="24" borderId="0" xfId="1" applyFont="1" applyFill="1" applyBorder="1"/>
    <xf numFmtId="43" fontId="12" fillId="24" borderId="7" xfId="1" applyFont="1" applyFill="1" applyBorder="1"/>
    <xf numFmtId="43" fontId="12" fillId="24" borderId="0" xfId="1" applyFont="1" applyFill="1"/>
    <xf numFmtId="37" fontId="12" fillId="24" borderId="0" xfId="0" applyNumberFormat="1" applyFont="1" applyFill="1"/>
    <xf numFmtId="0" fontId="18" fillId="24" borderId="0" xfId="0" applyFont="1" applyFill="1"/>
    <xf numFmtId="0" fontId="12" fillId="0" borderId="9" xfId="0" applyFont="1" applyFill="1" applyBorder="1"/>
    <xf numFmtId="43" fontId="12" fillId="0" borderId="10" xfId="1" applyFont="1" applyFill="1" applyBorder="1"/>
    <xf numFmtId="43" fontId="12" fillId="0" borderId="9" xfId="1" applyFont="1" applyFill="1" applyBorder="1"/>
    <xf numFmtId="43" fontId="12" fillId="0" borderId="0" xfId="1" applyFont="1"/>
    <xf numFmtId="17" fontId="2" fillId="0" borderId="11" xfId="0" applyNumberFormat="1" applyFont="1" applyBorder="1" applyAlignment="1">
      <alignment horizontal="center"/>
    </xf>
    <xf numFmtId="43" fontId="0" fillId="0" borderId="0" xfId="1" applyFont="1" applyFill="1"/>
    <xf numFmtId="37" fontId="2" fillId="0" borderId="0" xfId="0" applyNumberFormat="1" applyFont="1" applyFill="1"/>
    <xf numFmtId="0" fontId="12" fillId="0" borderId="0" xfId="0" applyFont="1" applyFill="1"/>
    <xf numFmtId="43" fontId="12" fillId="0" borderId="0" xfId="1" applyFont="1" applyFill="1"/>
    <xf numFmtId="37" fontId="12" fillId="0" borderId="0" xfId="0" applyNumberFormat="1" applyFont="1" applyFill="1"/>
    <xf numFmtId="0" fontId="2" fillId="8" borderId="7" xfId="0" applyFont="1" applyFill="1" applyBorder="1"/>
    <xf numFmtId="43" fontId="2" fillId="8" borderId="8" xfId="1" applyFont="1" applyFill="1" applyBorder="1"/>
    <xf numFmtId="43" fontId="2" fillId="8" borderId="0" xfId="1" applyFont="1" applyFill="1" applyBorder="1"/>
    <xf numFmtId="43" fontId="2" fillId="8" borderId="7" xfId="1" applyFont="1" applyFill="1" applyBorder="1"/>
    <xf numFmtId="43" fontId="0" fillId="8" borderId="0" xfId="1" applyFont="1" applyFill="1" applyBorder="1"/>
    <xf numFmtId="37" fontId="2" fillId="8" borderId="0" xfId="0" applyNumberFormat="1" applyFont="1" applyFill="1"/>
    <xf numFmtId="14" fontId="0" fillId="8" borderId="0" xfId="0" applyNumberFormat="1" applyFill="1"/>
    <xf numFmtId="0" fontId="2" fillId="16" borderId="7" xfId="0" applyFont="1" applyFill="1" applyBorder="1"/>
    <xf numFmtId="43" fontId="2" fillId="16" borderId="8" xfId="1" applyFont="1" applyFill="1" applyBorder="1"/>
    <xf numFmtId="43" fontId="2" fillId="16" borderId="0" xfId="1" applyFont="1" applyFill="1" applyBorder="1"/>
    <xf numFmtId="43" fontId="2" fillId="16" borderId="7" xfId="1" applyFont="1" applyFill="1" applyBorder="1"/>
    <xf numFmtId="43" fontId="5" fillId="16" borderId="8" xfId="1" applyFont="1" applyFill="1" applyBorder="1"/>
    <xf numFmtId="43" fontId="5" fillId="16" borderId="7" xfId="1" applyFont="1" applyFill="1" applyBorder="1"/>
    <xf numFmtId="43" fontId="5" fillId="16" borderId="0" xfId="1" applyFont="1" applyFill="1" applyBorder="1"/>
    <xf numFmtId="37" fontId="4" fillId="16" borderId="0" xfId="0" applyNumberFormat="1" applyFont="1" applyFill="1"/>
    <xf numFmtId="0" fontId="4" fillId="16" borderId="0" xfId="0" applyFont="1" applyFill="1"/>
    <xf numFmtId="14" fontId="0" fillId="16" borderId="0" xfId="0" applyNumberFormat="1" applyFill="1"/>
    <xf numFmtId="0" fontId="12" fillId="16" borderId="0" xfId="0" applyFont="1" applyFill="1"/>
    <xf numFmtId="0" fontId="12" fillId="16" borderId="7" xfId="0" applyFont="1" applyFill="1" applyBorder="1"/>
    <xf numFmtId="43" fontId="12" fillId="16" borderId="8" xfId="1" applyFont="1" applyFill="1" applyBorder="1"/>
    <xf numFmtId="43" fontId="12" fillId="16" borderId="0" xfId="1" applyFont="1" applyFill="1" applyBorder="1"/>
    <xf numFmtId="43" fontId="12" fillId="16" borderId="7" xfId="1" applyFont="1" applyFill="1" applyBorder="1"/>
    <xf numFmtId="43" fontId="12" fillId="16" borderId="0" xfId="1" applyFont="1" applyFill="1"/>
    <xf numFmtId="37" fontId="12" fillId="16" borderId="0" xfId="0" applyNumberFormat="1" applyFont="1" applyFill="1"/>
    <xf numFmtId="0" fontId="0" fillId="8" borderId="1" xfId="0" applyFill="1" applyBorder="1"/>
    <xf numFmtId="0" fontId="2" fillId="0" borderId="1" xfId="0" applyFont="1" applyBorder="1"/>
    <xf numFmtId="0" fontId="0" fillId="28" borderId="0" xfId="0" applyFill="1"/>
    <xf numFmtId="0" fontId="2" fillId="28" borderId="7" xfId="0" applyFont="1" applyFill="1" applyBorder="1"/>
    <xf numFmtId="43" fontId="2" fillId="28" borderId="8" xfId="1" applyFont="1" applyFill="1" applyBorder="1"/>
    <xf numFmtId="43" fontId="2" fillId="28" borderId="0" xfId="1" applyFont="1" applyFill="1" applyBorder="1"/>
    <xf numFmtId="43" fontId="2" fillId="28" borderId="7" xfId="1" applyFont="1" applyFill="1" applyBorder="1"/>
    <xf numFmtId="43" fontId="0" fillId="28" borderId="0" xfId="1" applyFont="1" applyFill="1"/>
    <xf numFmtId="37" fontId="2" fillId="28" borderId="0" xfId="0" applyNumberFormat="1" applyFont="1" applyFill="1"/>
    <xf numFmtId="0" fontId="2" fillId="28" borderId="0" xfId="0" applyFont="1" applyFill="1"/>
    <xf numFmtId="43" fontId="0" fillId="28" borderId="0" xfId="0" applyNumberFormat="1" applyFill="1"/>
    <xf numFmtId="43" fontId="2" fillId="28" borderId="0" xfId="1" applyFont="1" applyFill="1"/>
    <xf numFmtId="0" fontId="12" fillId="28" borderId="0" xfId="0" applyFont="1" applyFill="1"/>
    <xf numFmtId="0" fontId="12" fillId="28" borderId="7" xfId="0" applyFont="1" applyFill="1" applyBorder="1"/>
    <xf numFmtId="43" fontId="12" fillId="28" borderId="8" xfId="1" applyFont="1" applyFill="1" applyBorder="1"/>
    <xf numFmtId="43" fontId="12" fillId="28" borderId="0" xfId="1" applyFont="1" applyFill="1" applyBorder="1"/>
    <xf numFmtId="43" fontId="12" fillId="28" borderId="7" xfId="1" applyFont="1" applyFill="1" applyBorder="1"/>
    <xf numFmtId="43" fontId="12" fillId="28" borderId="0" xfId="1" applyFont="1" applyFill="1"/>
    <xf numFmtId="37" fontId="12" fillId="28" borderId="0" xfId="0" applyNumberFormat="1" applyFont="1" applyFill="1"/>
    <xf numFmtId="14" fontId="0" fillId="28" borderId="0" xfId="0" applyNumberFormat="1" applyFill="1"/>
    <xf numFmtId="0" fontId="18" fillId="28" borderId="0" xfId="0" applyFont="1" applyFill="1"/>
    <xf numFmtId="44" fontId="22" fillId="0" borderId="0" xfId="2" applyFont="1"/>
    <xf numFmtId="0" fontId="3" fillId="0" borderId="0" xfId="0" applyFont="1" applyFill="1"/>
    <xf numFmtId="0" fontId="11" fillId="0" borderId="0" xfId="0" applyFont="1" applyFill="1"/>
    <xf numFmtId="0" fontId="21" fillId="0" borderId="0" xfId="0" applyFont="1" applyFill="1"/>
    <xf numFmtId="0" fontId="0" fillId="0" borderId="11" xfId="0" applyFill="1" applyBorder="1"/>
    <xf numFmtId="0" fontId="0" fillId="0" borderId="13" xfId="0" applyFill="1" applyBorder="1"/>
    <xf numFmtId="0" fontId="0" fillId="0" borderId="20" xfId="0" applyFill="1" applyBorder="1"/>
    <xf numFmtId="14" fontId="0" fillId="0" borderId="20" xfId="0" applyNumberFormat="1" applyFill="1" applyBorder="1"/>
    <xf numFmtId="44" fontId="2" fillId="0" borderId="20" xfId="2" applyFont="1" applyFill="1" applyBorder="1"/>
    <xf numFmtId="0" fontId="2" fillId="0" borderId="12" xfId="0" applyFont="1" applyFill="1" applyBorder="1"/>
    <xf numFmtId="17" fontId="2" fillId="0" borderId="11" xfId="0" applyNumberFormat="1" applyFont="1" applyFill="1" applyBorder="1" applyAlignment="1">
      <alignment horizontal="center"/>
    </xf>
    <xf numFmtId="17" fontId="2" fillId="0" borderId="13" xfId="0" applyNumberFormat="1" applyFont="1" applyFill="1" applyBorder="1"/>
    <xf numFmtId="14" fontId="0" fillId="0" borderId="0" xfId="0" applyNumberFormat="1" applyFill="1"/>
    <xf numFmtId="0" fontId="0" fillId="0" borderId="1" xfId="0" applyFill="1" applyBorder="1"/>
    <xf numFmtId="14" fontId="0" fillId="0" borderId="1" xfId="0" applyNumberFormat="1" applyFill="1" applyBorder="1"/>
    <xf numFmtId="44" fontId="0" fillId="0" borderId="1" xfId="2" applyFont="1" applyFill="1" applyBorder="1"/>
    <xf numFmtId="0" fontId="0" fillId="0" borderId="18" xfId="0" applyFill="1" applyBorder="1"/>
    <xf numFmtId="37" fontId="2" fillId="0" borderId="0" xfId="1" applyNumberFormat="1" applyFont="1" applyFill="1"/>
    <xf numFmtId="0" fontId="0" fillId="17" borderId="0" xfId="0" applyFill="1"/>
    <xf numFmtId="14" fontId="0" fillId="17" borderId="0" xfId="0" applyNumberFormat="1" applyFill="1"/>
    <xf numFmtId="0" fontId="2" fillId="17" borderId="7" xfId="0" applyFont="1" applyFill="1" applyBorder="1"/>
    <xf numFmtId="43" fontId="2" fillId="17" borderId="8" xfId="1" applyFont="1" applyFill="1" applyBorder="1"/>
    <xf numFmtId="43" fontId="2" fillId="17" borderId="0" xfId="1" applyFont="1" applyFill="1" applyBorder="1"/>
    <xf numFmtId="43" fontId="2" fillId="17" borderId="7" xfId="1" applyFont="1" applyFill="1" applyBorder="1"/>
    <xf numFmtId="43" fontId="0" fillId="17" borderId="0" xfId="1" applyFont="1" applyFill="1"/>
    <xf numFmtId="43" fontId="0" fillId="17" borderId="0" xfId="1" applyFont="1" applyFill="1" applyBorder="1"/>
    <xf numFmtId="37" fontId="2" fillId="17" borderId="0" xfId="0" applyNumberFormat="1" applyFont="1" applyFill="1"/>
    <xf numFmtId="43" fontId="5" fillId="3" borderId="8" xfId="1" applyFont="1" applyFill="1" applyBorder="1"/>
    <xf numFmtId="43" fontId="5" fillId="3" borderId="7" xfId="1" applyFont="1" applyFill="1" applyBorder="1"/>
    <xf numFmtId="43" fontId="5" fillId="3" borderId="0" xfId="1" applyFont="1" applyFill="1" applyBorder="1"/>
    <xf numFmtId="37" fontId="4" fillId="3" borderId="0" xfId="0" applyNumberFormat="1" applyFont="1" applyFill="1"/>
    <xf numFmtId="0" fontId="4" fillId="3" borderId="0" xfId="0" applyFont="1" applyFill="1"/>
    <xf numFmtId="0" fontId="0" fillId="3" borderId="1" xfId="0" applyFill="1" applyBorder="1"/>
    <xf numFmtId="0" fontId="2" fillId="0" borderId="1" xfId="0" applyFont="1" applyFill="1" applyBorder="1"/>
    <xf numFmtId="166" fontId="21" fillId="0" borderId="0" xfId="4" applyNumberFormat="1" applyFont="1" applyFill="1"/>
    <xf numFmtId="0" fontId="0" fillId="12" borderId="0" xfId="0" applyFill="1"/>
    <xf numFmtId="0" fontId="2" fillId="12" borderId="7" xfId="0" applyFont="1" applyFill="1" applyBorder="1"/>
    <xf numFmtId="43" fontId="2" fillId="12" borderId="8" xfId="1" applyFont="1" applyFill="1" applyBorder="1"/>
    <xf numFmtId="43" fontId="2" fillId="12" borderId="0" xfId="1" applyFont="1" applyFill="1" applyBorder="1"/>
    <xf numFmtId="43" fontId="2" fillId="12" borderId="7" xfId="1" applyFont="1" applyFill="1" applyBorder="1"/>
    <xf numFmtId="43" fontId="0" fillId="12" borderId="0" xfId="1" applyFont="1" applyFill="1"/>
    <xf numFmtId="37" fontId="2" fillId="12" borderId="0" xfId="0" applyNumberFormat="1" applyFont="1" applyFill="1"/>
    <xf numFmtId="44" fontId="2" fillId="0" borderId="0" xfId="2" applyFont="1" applyFill="1" applyAlignment="1">
      <alignment horizontal="center"/>
    </xf>
    <xf numFmtId="44" fontId="0" fillId="0" borderId="13" xfId="2" applyFont="1" applyFill="1" applyBorder="1"/>
    <xf numFmtId="44" fontId="0" fillId="0" borderId="20" xfId="2" applyFont="1" applyFill="1" applyBorder="1"/>
    <xf numFmtId="44" fontId="0" fillId="0" borderId="0" xfId="2" applyFont="1" applyFill="1"/>
    <xf numFmtId="44" fontId="0" fillId="17" borderId="0" xfId="2" applyFont="1" applyFill="1"/>
    <xf numFmtId="44" fontId="0" fillId="12" borderId="0" xfId="2" applyFont="1" applyFill="1"/>
    <xf numFmtId="44" fontId="12" fillId="0" borderId="0" xfId="2" applyFont="1" applyFill="1"/>
    <xf numFmtId="43" fontId="0" fillId="12" borderId="0" xfId="0" applyNumberFormat="1" applyFill="1"/>
    <xf numFmtId="0" fontId="12" fillId="12" borderId="0" xfId="0" applyFont="1" applyFill="1"/>
    <xf numFmtId="44" fontId="12" fillId="12" borderId="0" xfId="2" applyFont="1" applyFill="1"/>
    <xf numFmtId="0" fontId="12" fillId="12" borderId="7" xfId="0" applyFont="1" applyFill="1" applyBorder="1"/>
    <xf numFmtId="43" fontId="12" fillId="12" borderId="8" xfId="1" applyFont="1" applyFill="1" applyBorder="1"/>
    <xf numFmtId="43" fontId="12" fillId="12" borderId="0" xfId="1" applyFont="1" applyFill="1" applyBorder="1"/>
    <xf numFmtId="43" fontId="12" fillId="12" borderId="7" xfId="1" applyFont="1" applyFill="1" applyBorder="1"/>
    <xf numFmtId="43" fontId="12" fillId="12" borderId="0" xfId="1" applyFont="1" applyFill="1"/>
    <xf numFmtId="37" fontId="12" fillId="12" borderId="0" xfId="0" applyNumberFormat="1" applyFont="1" applyFill="1"/>
    <xf numFmtId="14" fontId="2" fillId="12" borderId="0" xfId="0" applyNumberFormat="1" applyFont="1" applyFill="1"/>
    <xf numFmtId="0" fontId="18" fillId="12" borderId="0" xfId="0" applyFont="1" applyFill="1"/>
    <xf numFmtId="44" fontId="18" fillId="12" borderId="0" xfId="2" applyFont="1" applyFill="1"/>
    <xf numFmtId="44" fontId="2" fillId="0" borderId="1" xfId="0" applyNumberFormat="1" applyFont="1" applyFill="1" applyBorder="1"/>
    <xf numFmtId="44" fontId="12" fillId="12" borderId="0" xfId="0" applyNumberFormat="1" applyFont="1" applyFill="1"/>
    <xf numFmtId="17" fontId="2" fillId="0" borderId="5" xfId="0" applyNumberFormat="1" applyFont="1" applyFill="1" applyBorder="1" applyAlignment="1">
      <alignment horizontal="center"/>
    </xf>
    <xf numFmtId="17" fontId="2" fillId="0" borderId="6" xfId="0" applyNumberFormat="1" applyFont="1" applyFill="1" applyBorder="1" applyAlignment="1">
      <alignment horizontal="center"/>
    </xf>
    <xf numFmtId="17" fontId="2" fillId="0" borderId="14" xfId="0" applyNumberFormat="1" applyFont="1" applyFill="1" applyBorder="1" applyAlignment="1">
      <alignment horizontal="center"/>
    </xf>
    <xf numFmtId="17" fontId="2" fillId="0" borderId="15" xfId="0" applyNumberFormat="1" applyFont="1" applyFill="1" applyBorder="1" applyAlignment="1">
      <alignment horizontal="center"/>
    </xf>
    <xf numFmtId="17" fontId="2" fillId="0" borderId="11" xfId="0" applyNumberFormat="1" applyFont="1" applyFill="1" applyBorder="1" applyAlignment="1">
      <alignment horizontal="center"/>
    </xf>
    <xf numFmtId="17" fontId="2" fillId="0" borderId="12" xfId="0" applyNumberFormat="1" applyFont="1" applyFill="1" applyBorder="1" applyAlignment="1">
      <alignment horizontal="center"/>
    </xf>
    <xf numFmtId="17" fontId="2" fillId="0" borderId="13" xfId="0" applyNumberFormat="1" applyFont="1" applyFill="1" applyBorder="1" applyAlignment="1">
      <alignment horizontal="center"/>
    </xf>
    <xf numFmtId="17" fontId="2" fillId="0" borderId="5" xfId="0" applyNumberFormat="1" applyFont="1" applyBorder="1" applyAlignment="1">
      <alignment horizontal="center"/>
    </xf>
    <xf numFmtId="17" fontId="2" fillId="0" borderId="6" xfId="0" applyNumberFormat="1" applyFont="1" applyBorder="1" applyAlignment="1">
      <alignment horizontal="center"/>
    </xf>
    <xf numFmtId="17" fontId="2" fillId="0" borderId="14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17" fontId="2" fillId="0" borderId="11" xfId="0" applyNumberFormat="1" applyFont="1" applyBorder="1" applyAlignment="1">
      <alignment horizontal="center"/>
    </xf>
    <xf numFmtId="17" fontId="2" fillId="0" borderId="12" xfId="0" applyNumberFormat="1" applyFont="1" applyBorder="1" applyAlignment="1">
      <alignment horizontal="center"/>
    </xf>
    <xf numFmtId="17" fontId="2" fillId="0" borderId="13" xfId="0" applyNumberFormat="1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EUA Template" xfId="3"/>
    <cellStyle name="Percent" xfId="4" builtinId="5"/>
  </cellStyles>
  <dxfs count="0"/>
  <tableStyles count="0" defaultTableStyle="TableStyleMedium9" defaultPivotStyle="PivotStyleLight16"/>
  <colors>
    <mruColors>
      <color rgb="FF660066"/>
      <color rgb="FF13089C"/>
      <color rgb="FFF79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640080</xdr:colOff>
      <xdr:row>42</xdr:row>
      <xdr:rowOff>106680</xdr:rowOff>
    </xdr:from>
    <xdr:to>
      <xdr:col>8</xdr:col>
      <xdr:colOff>701040</xdr:colOff>
      <xdr:row>57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8328660" y="7246620"/>
          <a:ext cx="60960" cy="22936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8"/>
  <sheetViews>
    <sheetView topLeftCell="C13" workbookViewId="0">
      <selection activeCell="K26" sqref="K26"/>
    </sheetView>
  </sheetViews>
  <sheetFormatPr defaultColWidth="9.140625" defaultRowHeight="12.75" x14ac:dyDescent="0.2"/>
  <cols>
    <col min="1" max="1" width="19" style="4" customWidth="1"/>
    <col min="2" max="2" width="20.7109375" style="4" customWidth="1"/>
    <col min="3" max="3" width="15.42578125" style="4" customWidth="1"/>
    <col min="4" max="4" width="6.42578125" style="4" customWidth="1"/>
    <col min="5" max="5" width="17.28515625" style="4" customWidth="1"/>
    <col min="6" max="6" width="11.7109375" style="4" customWidth="1"/>
    <col min="7" max="7" width="11.28515625" style="221" customWidth="1"/>
    <col min="8" max="8" width="4" style="46" customWidth="1"/>
    <col min="9" max="9" width="13.7109375" style="221" customWidth="1"/>
    <col min="10" max="10" width="35.42578125" style="4" customWidth="1"/>
    <col min="11" max="11" width="8.85546875" style="4" customWidth="1"/>
    <col min="12" max="12" width="10.7109375" style="4" customWidth="1"/>
    <col min="13" max="13" width="8.85546875" style="4" customWidth="1"/>
    <col min="14" max="14" width="12.42578125" style="4" customWidth="1"/>
    <col min="15" max="15" width="10" style="4" customWidth="1"/>
    <col min="16" max="16" width="10.85546875" style="3" customWidth="1"/>
    <col min="17" max="17" width="10" style="3" customWidth="1"/>
    <col min="18" max="19" width="11.7109375" style="4" customWidth="1"/>
    <col min="20" max="21" width="12" style="4" customWidth="1"/>
    <col min="22" max="25" width="12.28515625" style="4" customWidth="1"/>
    <col min="26" max="35" width="12.28515625" style="3" customWidth="1"/>
    <col min="36" max="36" width="13.85546875" style="3" customWidth="1"/>
    <col min="37" max="16384" width="9.140625" style="4"/>
  </cols>
  <sheetData>
    <row r="1" spans="1:56" x14ac:dyDescent="0.2">
      <c r="A1" s="413" t="s">
        <v>1</v>
      </c>
      <c r="B1" s="413"/>
      <c r="C1" s="413"/>
    </row>
    <row r="2" spans="1:56" ht="15.75" x14ac:dyDescent="0.25">
      <c r="A2" s="413" t="s">
        <v>2</v>
      </c>
      <c r="B2" s="413"/>
      <c r="C2" s="413"/>
      <c r="E2" s="414" t="s">
        <v>308</v>
      </c>
    </row>
    <row r="3" spans="1:56" x14ac:dyDescent="0.2">
      <c r="A3" s="413" t="s">
        <v>3</v>
      </c>
      <c r="B3" s="413"/>
      <c r="C3" s="413"/>
      <c r="E3" s="415" t="s">
        <v>178</v>
      </c>
      <c r="F3" s="446">
        <v>190980</v>
      </c>
    </row>
    <row r="4" spans="1:56" x14ac:dyDescent="0.2">
      <c r="A4" s="413" t="s">
        <v>69</v>
      </c>
      <c r="B4" s="413"/>
      <c r="C4" s="413"/>
    </row>
    <row r="5" spans="1:56" x14ac:dyDescent="0.2">
      <c r="A5" s="413"/>
      <c r="B5" s="413"/>
      <c r="C5" s="413"/>
    </row>
    <row r="6" spans="1:56" x14ac:dyDescent="0.2">
      <c r="A6" s="413" t="s">
        <v>5</v>
      </c>
      <c r="B6" s="413"/>
      <c r="C6" s="413"/>
    </row>
    <row r="7" spans="1:56" ht="13.5" thickBot="1" x14ac:dyDescent="0.25">
      <c r="A7" s="413" t="s">
        <v>112</v>
      </c>
      <c r="B7" s="413"/>
      <c r="C7" s="413"/>
      <c r="G7" s="454"/>
    </row>
    <row r="8" spans="1:56" ht="13.5" thickBot="1" x14ac:dyDescent="0.25">
      <c r="A8" s="416">
        <v>39630</v>
      </c>
      <c r="B8" s="417"/>
      <c r="C8" s="417"/>
      <c r="D8" s="417"/>
      <c r="E8" s="417"/>
      <c r="F8" s="418" t="s">
        <v>35</v>
      </c>
      <c r="G8" s="455" t="s">
        <v>169</v>
      </c>
      <c r="H8" s="419" t="s">
        <v>32</v>
      </c>
      <c r="I8" s="420" t="s">
        <v>252</v>
      </c>
      <c r="J8" s="421"/>
      <c r="K8" s="477">
        <v>43282</v>
      </c>
      <c r="L8" s="478"/>
      <c r="M8" s="477">
        <v>43330</v>
      </c>
      <c r="N8" s="478"/>
      <c r="O8" s="479">
        <v>43344</v>
      </c>
      <c r="P8" s="480"/>
      <c r="Q8" s="479">
        <v>43374</v>
      </c>
      <c r="R8" s="480"/>
      <c r="S8" s="475">
        <v>43405</v>
      </c>
      <c r="T8" s="476"/>
      <c r="U8" s="479">
        <v>43435</v>
      </c>
      <c r="V8" s="480"/>
      <c r="W8" s="479">
        <v>43466</v>
      </c>
      <c r="X8" s="480"/>
      <c r="Y8" s="479">
        <v>43497</v>
      </c>
      <c r="Z8" s="480"/>
      <c r="AA8" s="479">
        <v>43525</v>
      </c>
      <c r="AB8" s="480"/>
      <c r="AC8" s="479">
        <v>43556</v>
      </c>
      <c r="AD8" s="480"/>
      <c r="AE8" s="479">
        <v>43586</v>
      </c>
      <c r="AF8" s="481"/>
      <c r="AG8" s="422"/>
      <c r="AH8" s="423">
        <v>43617</v>
      </c>
      <c r="AI8" s="475" t="s">
        <v>35</v>
      </c>
      <c r="AJ8" s="476"/>
    </row>
    <row r="9" spans="1:56" ht="13.5" thickBot="1" x14ac:dyDescent="0.25">
      <c r="A9" s="416"/>
      <c r="B9" s="418"/>
      <c r="C9" s="417" t="s">
        <v>6</v>
      </c>
      <c r="D9" s="418" t="s">
        <v>26</v>
      </c>
      <c r="E9" s="418" t="s">
        <v>68</v>
      </c>
      <c r="F9" s="417" t="s">
        <v>28</v>
      </c>
      <c r="G9" s="456" t="s">
        <v>31</v>
      </c>
      <c r="H9" s="418" t="s">
        <v>33</v>
      </c>
      <c r="I9" s="418" t="s">
        <v>253</v>
      </c>
      <c r="J9" s="421" t="s">
        <v>36</v>
      </c>
      <c r="K9" s="121" t="s">
        <v>181</v>
      </c>
      <c r="L9" s="421" t="s">
        <v>183</v>
      </c>
      <c r="M9" s="120" t="s">
        <v>182</v>
      </c>
      <c r="N9" s="421" t="s">
        <v>184</v>
      </c>
      <c r="O9" s="121" t="s">
        <v>182</v>
      </c>
      <c r="P9" s="135" t="s">
        <v>185</v>
      </c>
      <c r="Q9" s="136" t="s">
        <v>182</v>
      </c>
      <c r="R9" s="421" t="s">
        <v>186</v>
      </c>
      <c r="S9" s="121" t="s">
        <v>182</v>
      </c>
      <c r="T9" s="421" t="s">
        <v>187</v>
      </c>
      <c r="U9" s="120" t="s">
        <v>182</v>
      </c>
      <c r="V9" s="120" t="s">
        <v>188</v>
      </c>
      <c r="W9" s="121" t="s">
        <v>182</v>
      </c>
      <c r="X9" s="421" t="s">
        <v>189</v>
      </c>
      <c r="Y9" s="121" t="s">
        <v>182</v>
      </c>
      <c r="Z9" s="135" t="s">
        <v>190</v>
      </c>
      <c r="AA9" s="136" t="s">
        <v>182</v>
      </c>
      <c r="AB9" s="135" t="s">
        <v>191</v>
      </c>
      <c r="AC9" s="136" t="s">
        <v>182</v>
      </c>
      <c r="AD9" s="135" t="s">
        <v>192</v>
      </c>
      <c r="AE9" s="136" t="s">
        <v>182</v>
      </c>
      <c r="AF9" s="135" t="s">
        <v>193</v>
      </c>
      <c r="AG9" s="136" t="s">
        <v>182</v>
      </c>
      <c r="AH9" s="131" t="s">
        <v>194</v>
      </c>
      <c r="AI9" s="127" t="s">
        <v>196</v>
      </c>
      <c r="AJ9" s="128" t="s">
        <v>195</v>
      </c>
    </row>
    <row r="10" spans="1:56" x14ac:dyDescent="0.2">
      <c r="A10" s="184" t="s">
        <v>105</v>
      </c>
      <c r="B10" s="184"/>
      <c r="C10" s="184" t="s">
        <v>179</v>
      </c>
      <c r="D10" s="184">
        <v>1</v>
      </c>
      <c r="E10" s="184"/>
      <c r="F10" s="184"/>
      <c r="G10" s="457"/>
      <c r="H10" s="184"/>
      <c r="I10" s="184"/>
      <c r="J10" s="184" t="s">
        <v>37</v>
      </c>
      <c r="K10" s="106"/>
      <c r="L10" s="107">
        <v>0</v>
      </c>
      <c r="M10" s="37">
        <f>'July-Aug 2018'!O10</f>
        <v>0</v>
      </c>
      <c r="N10" s="107">
        <v>0</v>
      </c>
      <c r="O10" s="116"/>
      <c r="P10" s="107"/>
      <c r="Q10" s="184"/>
      <c r="R10" s="184">
        <v>0</v>
      </c>
      <c r="S10" s="127"/>
      <c r="T10" s="128"/>
      <c r="U10" s="127"/>
      <c r="V10" s="128"/>
      <c r="W10" s="127"/>
      <c r="X10" s="128"/>
      <c r="Y10" s="116"/>
      <c r="Z10" s="107"/>
      <c r="AA10" s="116"/>
      <c r="AB10" s="107"/>
      <c r="AC10" s="116"/>
      <c r="AD10" s="107"/>
      <c r="AE10" s="116"/>
      <c r="AF10" s="107"/>
      <c r="AG10" s="116"/>
      <c r="AH10" s="37"/>
      <c r="AI10" s="127"/>
      <c r="AJ10" s="128">
        <f t="shared" ref="AJ10:AJ11" si="0">SUM(L10:AH10)</f>
        <v>0</v>
      </c>
    </row>
    <row r="11" spans="1:56" x14ac:dyDescent="0.2">
      <c r="A11" s="184" t="s">
        <v>106</v>
      </c>
      <c r="B11" s="184"/>
      <c r="C11" s="184" t="s">
        <v>180</v>
      </c>
      <c r="D11" s="184">
        <v>4</v>
      </c>
      <c r="E11" s="184"/>
      <c r="F11" s="184"/>
      <c r="G11" s="457"/>
      <c r="H11" s="184"/>
      <c r="I11" s="184"/>
      <c r="J11" s="184" t="s">
        <v>37</v>
      </c>
      <c r="K11" s="106"/>
      <c r="L11" s="107">
        <v>0</v>
      </c>
      <c r="M11" s="37">
        <f>'July-Aug 2018'!O11</f>
        <v>0</v>
      </c>
      <c r="N11" s="107">
        <v>0</v>
      </c>
      <c r="O11" s="116"/>
      <c r="P11" s="107"/>
      <c r="Q11" s="184"/>
      <c r="R11" s="184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37"/>
      <c r="AI11" s="116"/>
      <c r="AJ11" s="107">
        <f t="shared" si="0"/>
        <v>0</v>
      </c>
    </row>
    <row r="12" spans="1:56" s="146" customFormat="1" x14ac:dyDescent="0.2">
      <c r="A12" s="447" t="s">
        <v>107</v>
      </c>
      <c r="B12" s="447" t="s">
        <v>127</v>
      </c>
      <c r="C12" s="447" t="s">
        <v>121</v>
      </c>
      <c r="D12" s="447">
        <v>1</v>
      </c>
      <c r="E12" s="470" t="s">
        <v>311</v>
      </c>
      <c r="F12" s="447">
        <v>251</v>
      </c>
      <c r="G12" s="459">
        <v>265.18</v>
      </c>
      <c r="H12" s="447"/>
      <c r="I12" s="447"/>
      <c r="J12" s="447" t="s">
        <v>37</v>
      </c>
      <c r="K12" s="448"/>
      <c r="L12" s="449">
        <f>G12</f>
        <v>265.18</v>
      </c>
      <c r="M12" s="450">
        <f>'July-Aug 2018'!O12</f>
        <v>49</v>
      </c>
      <c r="N12" s="447">
        <v>270.36</v>
      </c>
      <c r="O12" s="451">
        <v>74</v>
      </c>
      <c r="P12" s="449">
        <v>88.7</v>
      </c>
      <c r="Q12" s="452">
        <v>331</v>
      </c>
      <c r="R12" s="452">
        <v>294.63</v>
      </c>
      <c r="S12" s="451">
        <v>1374</v>
      </c>
      <c r="T12" s="449">
        <v>1061.42</v>
      </c>
      <c r="U12" s="451">
        <v>1607</v>
      </c>
      <c r="V12" s="449">
        <v>1462.37</v>
      </c>
      <c r="W12" s="451">
        <v>1586</v>
      </c>
      <c r="X12" s="449">
        <v>1472.34</v>
      </c>
      <c r="Y12" s="451">
        <v>1245</v>
      </c>
      <c r="Z12" s="449">
        <v>1094.75</v>
      </c>
      <c r="AA12" s="451">
        <v>884</v>
      </c>
      <c r="AB12" s="449">
        <v>852.31</v>
      </c>
      <c r="AC12" s="451">
        <v>565</v>
      </c>
      <c r="AD12" s="449">
        <v>529.91999999999996</v>
      </c>
      <c r="AE12" s="451">
        <v>260</v>
      </c>
      <c r="AF12" s="449">
        <v>270.36</v>
      </c>
      <c r="AG12" s="451">
        <v>251</v>
      </c>
      <c r="AH12" s="450">
        <v>265.18</v>
      </c>
      <c r="AI12" s="451">
        <f>K12+M12+O12+Q12+S12+U12+W12+Y12+AA12+AC12+AE12+AG12</f>
        <v>8226</v>
      </c>
      <c r="AJ12" s="449">
        <f>L12+N12+P12+R12+T12+V12+X12+Z12+AB12+AD12+AF12+AH12</f>
        <v>7927.5199999999995</v>
      </c>
      <c r="AK12" s="453"/>
      <c r="AL12" s="453"/>
      <c r="AM12" s="453"/>
      <c r="AN12" s="453"/>
      <c r="AO12" s="453"/>
      <c r="AP12" s="453"/>
      <c r="AQ12" s="453"/>
      <c r="AR12" s="453"/>
      <c r="AS12" s="453"/>
      <c r="AT12" s="453"/>
      <c r="AU12" s="453"/>
      <c r="AV12" s="453"/>
      <c r="AW12" s="453"/>
      <c r="AX12" s="453"/>
      <c r="AY12" s="453"/>
      <c r="AZ12" s="453"/>
      <c r="BA12" s="453"/>
      <c r="BB12" s="453"/>
      <c r="BC12" s="453"/>
      <c r="BD12" s="453"/>
    </row>
    <row r="13" spans="1:56" s="146" customFormat="1" x14ac:dyDescent="0.2">
      <c r="A13" s="447" t="s">
        <v>53</v>
      </c>
      <c r="B13" s="447" t="s">
        <v>128</v>
      </c>
      <c r="C13" s="447" t="s">
        <v>124</v>
      </c>
      <c r="D13" s="447">
        <v>2</v>
      </c>
      <c r="E13" s="146" t="s">
        <v>310</v>
      </c>
      <c r="F13" s="447">
        <v>0</v>
      </c>
      <c r="G13" s="459">
        <v>14.3</v>
      </c>
      <c r="H13" s="447"/>
      <c r="I13" s="447"/>
      <c r="J13" s="447" t="s">
        <v>37</v>
      </c>
      <c r="K13" s="448"/>
      <c r="L13" s="449">
        <f t="shared" ref="L13:L41" si="1">G13</f>
        <v>14.3</v>
      </c>
      <c r="M13" s="450">
        <f>'July-Aug 2018'!O13</f>
        <v>0</v>
      </c>
      <c r="N13" s="449">
        <v>14.79</v>
      </c>
      <c r="O13" s="451">
        <v>0</v>
      </c>
      <c r="P13" s="449">
        <v>14.3</v>
      </c>
      <c r="Q13" s="452">
        <v>0</v>
      </c>
      <c r="R13" s="452">
        <v>15.29</v>
      </c>
      <c r="S13" s="451">
        <v>0</v>
      </c>
      <c r="T13" s="449">
        <v>16.27</v>
      </c>
      <c r="U13" s="451">
        <v>0</v>
      </c>
      <c r="V13" s="449">
        <v>14.79</v>
      </c>
      <c r="W13" s="451">
        <v>0</v>
      </c>
      <c r="X13" s="449">
        <v>15.78</v>
      </c>
      <c r="Y13" s="451">
        <v>0</v>
      </c>
      <c r="Z13" s="449">
        <v>14.79</v>
      </c>
      <c r="AA13" s="451">
        <v>0</v>
      </c>
      <c r="AB13" s="449">
        <v>14.3</v>
      </c>
      <c r="AC13" s="451">
        <v>0</v>
      </c>
      <c r="AD13" s="449">
        <v>15.29</v>
      </c>
      <c r="AE13" s="451">
        <v>0</v>
      </c>
      <c r="AF13" s="449">
        <v>14.79</v>
      </c>
      <c r="AG13" s="451">
        <v>0</v>
      </c>
      <c r="AH13" s="450">
        <v>14.3</v>
      </c>
      <c r="AI13" s="451">
        <f t="shared" ref="AI13:AJ41" si="2">K13+M13+O13+Q13+S13+U13+W13+Y13+AA13+AC13+AE13+AG13</f>
        <v>0</v>
      </c>
      <c r="AJ13" s="449">
        <f t="shared" si="2"/>
        <v>178.99</v>
      </c>
      <c r="AK13" s="453"/>
      <c r="AL13" s="453"/>
      <c r="AM13" s="453"/>
      <c r="AN13" s="453"/>
      <c r="AO13" s="453"/>
      <c r="AP13" s="453"/>
      <c r="AQ13" s="453"/>
      <c r="AR13" s="453"/>
      <c r="AS13" s="453"/>
      <c r="AT13" s="453"/>
      <c r="AU13" s="453"/>
      <c r="AV13" s="453"/>
      <c r="AW13" s="453"/>
      <c r="AX13" s="453"/>
      <c r="AY13" s="453"/>
      <c r="AZ13" s="453"/>
      <c r="BA13" s="453"/>
      <c r="BB13" s="453"/>
      <c r="BC13" s="453"/>
      <c r="BD13" s="453"/>
    </row>
    <row r="14" spans="1:56" s="146" customFormat="1" x14ac:dyDescent="0.2">
      <c r="A14" s="447" t="s">
        <v>53</v>
      </c>
      <c r="B14" s="447" t="s">
        <v>128</v>
      </c>
      <c r="C14" s="447" t="s">
        <v>125</v>
      </c>
      <c r="D14" s="447">
        <v>2</v>
      </c>
      <c r="E14" s="146" t="s">
        <v>310</v>
      </c>
      <c r="F14" s="447">
        <v>93</v>
      </c>
      <c r="G14" s="459">
        <v>107.35</v>
      </c>
      <c r="H14" s="447"/>
      <c r="I14" s="447"/>
      <c r="J14" s="447" t="s">
        <v>37</v>
      </c>
      <c r="K14" s="448"/>
      <c r="L14" s="449">
        <f t="shared" si="1"/>
        <v>107.35</v>
      </c>
      <c r="M14" s="450">
        <f>'July-Aug 2018'!O14</f>
        <v>32</v>
      </c>
      <c r="N14" s="449">
        <v>147.84</v>
      </c>
      <c r="O14" s="451">
        <v>52</v>
      </c>
      <c r="P14" s="449">
        <v>66.59</v>
      </c>
      <c r="Q14" s="452">
        <v>70</v>
      </c>
      <c r="R14" s="452">
        <v>78.61</v>
      </c>
      <c r="S14" s="451">
        <v>60</v>
      </c>
      <c r="T14" s="449">
        <v>74.239999999999995</v>
      </c>
      <c r="U14" s="451">
        <v>4</v>
      </c>
      <c r="V14" s="449">
        <v>184.05</v>
      </c>
      <c r="W14" s="451">
        <v>131</v>
      </c>
      <c r="X14" s="449">
        <v>164.59</v>
      </c>
      <c r="Y14" s="451">
        <v>201</v>
      </c>
      <c r="Z14" s="449">
        <v>230.74</v>
      </c>
      <c r="AA14" s="451">
        <v>151</v>
      </c>
      <c r="AB14" s="449">
        <v>185.49</v>
      </c>
      <c r="AC14" s="451">
        <v>132</v>
      </c>
      <c r="AD14" s="449">
        <v>154.58000000000001</v>
      </c>
      <c r="AE14" s="451">
        <v>134</v>
      </c>
      <c r="AF14" s="449">
        <v>147.84</v>
      </c>
      <c r="AG14" s="451">
        <v>93</v>
      </c>
      <c r="AH14" s="450">
        <v>107.35</v>
      </c>
      <c r="AI14" s="451">
        <f t="shared" si="2"/>
        <v>1060</v>
      </c>
      <c r="AJ14" s="449">
        <f t="shared" si="2"/>
        <v>1649.27</v>
      </c>
      <c r="AK14" s="453"/>
      <c r="AL14" s="453"/>
      <c r="AM14" s="453"/>
      <c r="AN14" s="453"/>
      <c r="AO14" s="453"/>
      <c r="AP14" s="453"/>
      <c r="AQ14" s="453"/>
      <c r="AR14" s="453"/>
      <c r="AS14" s="453"/>
      <c r="AT14" s="453"/>
      <c r="AU14" s="453"/>
      <c r="AV14" s="453"/>
      <c r="AW14" s="453"/>
      <c r="AX14" s="453"/>
      <c r="AY14" s="453"/>
      <c r="AZ14" s="453"/>
      <c r="BA14" s="453"/>
      <c r="BB14" s="453"/>
      <c r="BC14" s="453"/>
      <c r="BD14" s="453"/>
    </row>
    <row r="15" spans="1:56" s="146" customFormat="1" x14ac:dyDescent="0.2">
      <c r="A15" s="447" t="s">
        <v>9</v>
      </c>
      <c r="B15" s="447" t="s">
        <v>129</v>
      </c>
      <c r="C15" s="447" t="s">
        <v>123</v>
      </c>
      <c r="D15" s="447">
        <v>4</v>
      </c>
      <c r="E15" s="146" t="s">
        <v>310</v>
      </c>
      <c r="F15" s="447">
        <v>35</v>
      </c>
      <c r="G15" s="459">
        <v>49.32</v>
      </c>
      <c r="H15" s="447"/>
      <c r="I15" s="447"/>
      <c r="J15" s="447" t="s">
        <v>37</v>
      </c>
      <c r="K15" s="448"/>
      <c r="L15" s="449">
        <f t="shared" si="1"/>
        <v>49.32</v>
      </c>
      <c r="M15" s="450">
        <f>'July-Aug 2018'!O15</f>
        <v>21</v>
      </c>
      <c r="N15" s="449">
        <v>116.74</v>
      </c>
      <c r="O15" s="451">
        <v>35</v>
      </c>
      <c r="P15" s="449">
        <v>50.5</v>
      </c>
      <c r="Q15" s="452">
        <v>64</v>
      </c>
      <c r="R15" s="452">
        <v>73.19</v>
      </c>
      <c r="S15" s="451">
        <v>250</v>
      </c>
      <c r="T15" s="449">
        <v>257.94</v>
      </c>
      <c r="U15" s="451">
        <v>1033</v>
      </c>
      <c r="V15" s="449">
        <v>967.8</v>
      </c>
      <c r="W15" s="451">
        <v>1199</v>
      </c>
      <c r="X15" s="449">
        <v>1132.67</v>
      </c>
      <c r="Y15" s="451">
        <v>1943</v>
      </c>
      <c r="Z15" s="449">
        <v>1663.94</v>
      </c>
      <c r="AA15" s="451">
        <v>753</v>
      </c>
      <c r="AB15" s="449">
        <v>737.73</v>
      </c>
      <c r="AC15" s="451">
        <v>77</v>
      </c>
      <c r="AD15" s="449">
        <v>96.55</v>
      </c>
      <c r="AE15" s="451">
        <v>102</v>
      </c>
      <c r="AF15" s="449">
        <v>116.74</v>
      </c>
      <c r="AG15" s="451">
        <v>35</v>
      </c>
      <c r="AH15" s="450">
        <v>49.32</v>
      </c>
      <c r="AI15" s="451">
        <f t="shared" si="2"/>
        <v>5512</v>
      </c>
      <c r="AJ15" s="449">
        <f t="shared" si="2"/>
        <v>5312.44</v>
      </c>
      <c r="AK15" s="453"/>
      <c r="AL15" s="453"/>
      <c r="AM15" s="453"/>
      <c r="AN15" s="453"/>
      <c r="AO15" s="453"/>
      <c r="AP15" s="453"/>
      <c r="AQ15" s="453"/>
      <c r="AR15" s="453"/>
      <c r="AS15" s="453"/>
      <c r="AT15" s="453"/>
      <c r="AU15" s="453"/>
      <c r="AV15" s="453"/>
      <c r="AW15" s="453"/>
      <c r="AX15" s="453"/>
      <c r="AY15" s="453"/>
      <c r="AZ15" s="453"/>
      <c r="BA15" s="453"/>
      <c r="BB15" s="453"/>
      <c r="BC15" s="453"/>
      <c r="BD15" s="453"/>
    </row>
    <row r="16" spans="1:56" s="146" customFormat="1" x14ac:dyDescent="0.2">
      <c r="A16" s="447" t="s">
        <v>10</v>
      </c>
      <c r="B16" s="447" t="s">
        <v>149</v>
      </c>
      <c r="C16" s="447" t="s">
        <v>148</v>
      </c>
      <c r="D16" s="447">
        <v>4</v>
      </c>
      <c r="E16" s="146" t="s">
        <v>310</v>
      </c>
      <c r="F16" s="447">
        <v>23</v>
      </c>
      <c r="G16" s="459">
        <v>37.31</v>
      </c>
      <c r="H16" s="447"/>
      <c r="I16" s="447"/>
      <c r="J16" s="447" t="s">
        <v>37</v>
      </c>
      <c r="K16" s="448"/>
      <c r="L16" s="449">
        <f t="shared" si="1"/>
        <v>37.31</v>
      </c>
      <c r="M16" s="450">
        <f>'July-Aug 2018'!O16</f>
        <v>2</v>
      </c>
      <c r="N16" s="449">
        <v>53.52</v>
      </c>
      <c r="O16" s="451">
        <v>23</v>
      </c>
      <c r="P16" s="449">
        <v>37.43</v>
      </c>
      <c r="Q16" s="452">
        <v>34</v>
      </c>
      <c r="R16" s="452">
        <v>46.05</v>
      </c>
      <c r="S16" s="451">
        <v>43</v>
      </c>
      <c r="T16" s="449">
        <v>57.82</v>
      </c>
      <c r="U16" s="451">
        <v>31</v>
      </c>
      <c r="V16" s="449">
        <v>49.31</v>
      </c>
      <c r="W16" s="451">
        <v>25</v>
      </c>
      <c r="X16" s="449">
        <v>44.18</v>
      </c>
      <c r="Y16" s="451">
        <v>40</v>
      </c>
      <c r="Z16" s="449">
        <v>57.76</v>
      </c>
      <c r="AA16" s="451">
        <v>40</v>
      </c>
      <c r="AB16" s="449">
        <v>59.64</v>
      </c>
      <c r="AC16" s="451"/>
      <c r="AD16" s="449"/>
      <c r="AE16" s="451">
        <v>39</v>
      </c>
      <c r="AF16" s="449">
        <v>53.52</v>
      </c>
      <c r="AG16" s="451">
        <v>23</v>
      </c>
      <c r="AH16" s="450">
        <v>37.31</v>
      </c>
      <c r="AI16" s="451">
        <f t="shared" si="2"/>
        <v>300</v>
      </c>
      <c r="AJ16" s="449">
        <f t="shared" si="2"/>
        <v>533.84999999999991</v>
      </c>
      <c r="AK16" s="453"/>
      <c r="AL16" s="453"/>
      <c r="AM16" s="453"/>
      <c r="AN16" s="453"/>
      <c r="AO16" s="453"/>
      <c r="AP16" s="453"/>
      <c r="AQ16" s="453"/>
      <c r="AR16" s="453"/>
      <c r="AS16" s="453"/>
      <c r="AT16" s="453"/>
      <c r="AU16" s="453"/>
      <c r="AV16" s="453"/>
      <c r="AW16" s="453"/>
      <c r="AX16" s="453"/>
      <c r="AY16" s="453"/>
      <c r="AZ16" s="453"/>
      <c r="BA16" s="453"/>
      <c r="BB16" s="453"/>
      <c r="BC16" s="453"/>
      <c r="BD16" s="453"/>
    </row>
    <row r="17" spans="1:56" s="146" customFormat="1" x14ac:dyDescent="0.2">
      <c r="A17" s="447" t="s">
        <v>10</v>
      </c>
      <c r="B17" s="447" t="s">
        <v>149</v>
      </c>
      <c r="C17" s="447" t="s">
        <v>150</v>
      </c>
      <c r="D17" s="447">
        <v>4</v>
      </c>
      <c r="E17" s="146" t="s">
        <v>310</v>
      </c>
      <c r="F17" s="447">
        <v>19</v>
      </c>
      <c r="G17" s="459">
        <v>33.31</v>
      </c>
      <c r="H17" s="447"/>
      <c r="I17" s="447"/>
      <c r="J17" s="447" t="s">
        <v>37</v>
      </c>
      <c r="K17" s="448"/>
      <c r="L17" s="449">
        <f t="shared" si="1"/>
        <v>33.31</v>
      </c>
      <c r="M17" s="450">
        <f>'July-Aug 2018'!O17</f>
        <v>0</v>
      </c>
      <c r="N17" s="449">
        <v>139.9</v>
      </c>
      <c r="O17" s="451">
        <v>2</v>
      </c>
      <c r="P17" s="449">
        <v>16.309999999999999</v>
      </c>
      <c r="Q17" s="452">
        <v>7</v>
      </c>
      <c r="R17" s="452">
        <v>21.62</v>
      </c>
      <c r="S17" s="451">
        <v>50</v>
      </c>
      <c r="T17" s="449">
        <v>64.59</v>
      </c>
      <c r="U17" s="451">
        <v>242</v>
      </c>
      <c r="V17" s="449">
        <v>284.27</v>
      </c>
      <c r="W17" s="451">
        <v>786</v>
      </c>
      <c r="X17" s="449">
        <v>770.2</v>
      </c>
      <c r="Y17" s="451">
        <v>1323</v>
      </c>
      <c r="Z17" s="449">
        <v>1158.3699999999999</v>
      </c>
      <c r="AA17" s="451">
        <v>360</v>
      </c>
      <c r="AB17" s="449">
        <v>393.95</v>
      </c>
      <c r="AC17" s="451">
        <v>100</v>
      </c>
      <c r="AD17" s="449">
        <v>120.82</v>
      </c>
      <c r="AE17" s="451">
        <v>126</v>
      </c>
      <c r="AF17" s="449">
        <v>139.9</v>
      </c>
      <c r="AG17" s="451">
        <v>19</v>
      </c>
      <c r="AH17" s="450">
        <v>33.31</v>
      </c>
      <c r="AI17" s="451">
        <f t="shared" si="2"/>
        <v>3015</v>
      </c>
      <c r="AJ17" s="449">
        <f t="shared" si="2"/>
        <v>3176.5499999999997</v>
      </c>
      <c r="AK17" s="453"/>
      <c r="AL17" s="453"/>
      <c r="AM17" s="453"/>
      <c r="AN17" s="453"/>
      <c r="AO17" s="453"/>
      <c r="AP17" s="453"/>
      <c r="AQ17" s="453"/>
      <c r="AR17" s="453"/>
      <c r="AS17" s="453"/>
      <c r="AT17" s="453"/>
      <c r="AU17" s="453"/>
      <c r="AV17" s="453"/>
      <c r="AW17" s="453"/>
      <c r="AX17" s="453"/>
      <c r="AY17" s="453"/>
      <c r="AZ17" s="453"/>
      <c r="BA17" s="453"/>
      <c r="BB17" s="453"/>
      <c r="BC17" s="453"/>
      <c r="BD17" s="453"/>
    </row>
    <row r="18" spans="1:56" s="146" customFormat="1" x14ac:dyDescent="0.2">
      <c r="A18" s="447" t="s">
        <v>58</v>
      </c>
      <c r="B18" s="447" t="s">
        <v>136</v>
      </c>
      <c r="C18" s="447" t="s">
        <v>135</v>
      </c>
      <c r="D18" s="447">
        <v>16</v>
      </c>
      <c r="E18" s="146" t="s">
        <v>310</v>
      </c>
      <c r="F18" s="447">
        <v>53</v>
      </c>
      <c r="G18" s="459">
        <v>74.06</v>
      </c>
      <c r="H18" s="447"/>
      <c r="I18" s="447"/>
      <c r="J18" s="447" t="s">
        <v>37</v>
      </c>
      <c r="K18" s="448"/>
      <c r="L18" s="449">
        <f t="shared" si="1"/>
        <v>74.06</v>
      </c>
      <c r="M18" s="450">
        <f>'July-Aug 2018'!O18</f>
        <v>22</v>
      </c>
      <c r="N18" s="449">
        <v>135.32</v>
      </c>
      <c r="O18" s="451">
        <v>49</v>
      </c>
      <c r="P18" s="449">
        <v>69.92</v>
      </c>
      <c r="Q18" s="452">
        <v>58</v>
      </c>
      <c r="R18" s="452">
        <v>74.53</v>
      </c>
      <c r="S18" s="451">
        <v>66</v>
      </c>
      <c r="T18" s="449">
        <v>88.04</v>
      </c>
      <c r="U18" s="451">
        <v>230</v>
      </c>
      <c r="V18" s="449">
        <v>298</v>
      </c>
      <c r="W18" s="451">
        <v>432</v>
      </c>
      <c r="X18" s="449">
        <v>505.47</v>
      </c>
      <c r="Y18" s="451">
        <v>653</v>
      </c>
      <c r="Z18" s="449">
        <v>673.21</v>
      </c>
      <c r="AA18" s="451">
        <v>318</v>
      </c>
      <c r="AB18" s="449">
        <v>392.94</v>
      </c>
      <c r="AC18" s="451">
        <v>124</v>
      </c>
      <c r="AD18" s="449">
        <v>160.75</v>
      </c>
      <c r="AE18" s="451">
        <v>109</v>
      </c>
      <c r="AF18" s="449">
        <v>135.32</v>
      </c>
      <c r="AG18" s="451">
        <v>53</v>
      </c>
      <c r="AH18" s="450">
        <v>74.06</v>
      </c>
      <c r="AI18" s="451">
        <f t="shared" si="2"/>
        <v>2114</v>
      </c>
      <c r="AJ18" s="449">
        <f t="shared" si="2"/>
        <v>2681.6200000000003</v>
      </c>
      <c r="AK18" s="453"/>
      <c r="AL18" s="453"/>
      <c r="AM18" s="453"/>
      <c r="AN18" s="453"/>
      <c r="AO18" s="453"/>
      <c r="AP18" s="453"/>
      <c r="AQ18" s="453"/>
      <c r="AR18" s="453"/>
      <c r="AS18" s="453"/>
      <c r="AT18" s="453"/>
      <c r="AU18" s="453"/>
      <c r="AV18" s="453"/>
      <c r="AW18" s="453"/>
      <c r="AX18" s="453"/>
      <c r="AY18" s="453"/>
      <c r="AZ18" s="453"/>
      <c r="BA18" s="453"/>
      <c r="BB18" s="453"/>
      <c r="BC18" s="453"/>
      <c r="BD18" s="453"/>
    </row>
    <row r="19" spans="1:56" s="146" customFormat="1" x14ac:dyDescent="0.2">
      <c r="A19" s="447" t="s">
        <v>56</v>
      </c>
      <c r="B19" s="447" t="s">
        <v>163</v>
      </c>
      <c r="C19" s="447" t="s">
        <v>162</v>
      </c>
      <c r="D19" s="447">
        <v>6</v>
      </c>
      <c r="E19" s="146" t="s">
        <v>310</v>
      </c>
      <c r="F19" s="447">
        <v>78</v>
      </c>
      <c r="G19" s="459">
        <v>92.34</v>
      </c>
      <c r="H19" s="447"/>
      <c r="I19" s="447"/>
      <c r="J19" s="447" t="s">
        <v>37</v>
      </c>
      <c r="K19" s="448"/>
      <c r="L19" s="449">
        <f t="shared" si="1"/>
        <v>92.34</v>
      </c>
      <c r="M19" s="450">
        <f>'July-Aug 2018'!O19</f>
        <v>22</v>
      </c>
      <c r="N19" s="449">
        <v>312.92</v>
      </c>
      <c r="O19" s="451">
        <v>44</v>
      </c>
      <c r="P19" s="449">
        <v>58.53</v>
      </c>
      <c r="Q19" s="447">
        <v>70</v>
      </c>
      <c r="R19" s="447">
        <v>78.61</v>
      </c>
      <c r="S19" s="451">
        <v>257</v>
      </c>
      <c r="T19" s="449">
        <v>262.83999999999997</v>
      </c>
      <c r="U19" s="451">
        <v>1222</v>
      </c>
      <c r="V19" s="449">
        <v>1130.6500000000001</v>
      </c>
      <c r="W19" s="451">
        <v>1588</v>
      </c>
      <c r="X19" s="449">
        <v>1474.1</v>
      </c>
      <c r="Y19" s="451">
        <v>2264</v>
      </c>
      <c r="Z19" s="449">
        <v>1925.69</v>
      </c>
      <c r="AA19" s="451">
        <v>1086</v>
      </c>
      <c r="AB19" s="449">
        <v>1029</v>
      </c>
      <c r="AC19" s="451">
        <v>329</v>
      </c>
      <c r="AD19" s="449">
        <v>342.02</v>
      </c>
      <c r="AE19" s="451">
        <v>318</v>
      </c>
      <c r="AF19" s="449">
        <v>312.92</v>
      </c>
      <c r="AG19" s="451">
        <v>78</v>
      </c>
      <c r="AH19" s="450">
        <v>92.34</v>
      </c>
      <c r="AI19" s="451">
        <f t="shared" si="2"/>
        <v>7278</v>
      </c>
      <c r="AJ19" s="449">
        <f t="shared" si="2"/>
        <v>7111.9600000000009</v>
      </c>
      <c r="AK19" s="453"/>
      <c r="AL19" s="453"/>
      <c r="AM19" s="453"/>
      <c r="AN19" s="453"/>
      <c r="AO19" s="453"/>
      <c r="AP19" s="453"/>
      <c r="AQ19" s="453"/>
      <c r="AR19" s="453"/>
      <c r="AS19" s="453"/>
      <c r="AT19" s="453"/>
      <c r="AU19" s="453"/>
      <c r="AV19" s="453"/>
      <c r="AW19" s="453"/>
      <c r="AX19" s="453"/>
      <c r="AY19" s="453"/>
      <c r="AZ19" s="453"/>
      <c r="BA19" s="453"/>
      <c r="BB19" s="453"/>
      <c r="BC19" s="453"/>
      <c r="BD19" s="453"/>
    </row>
    <row r="20" spans="1:56" s="443" customFormat="1" x14ac:dyDescent="0.2">
      <c r="A20" s="180" t="s">
        <v>103</v>
      </c>
      <c r="B20" s="180" t="s">
        <v>154</v>
      </c>
      <c r="C20" s="180" t="s">
        <v>153</v>
      </c>
      <c r="D20" s="180">
        <v>7</v>
      </c>
      <c r="E20" s="180" t="s">
        <v>309</v>
      </c>
      <c r="F20" s="180">
        <v>10</v>
      </c>
      <c r="G20" s="240">
        <v>25.75</v>
      </c>
      <c r="H20" s="180"/>
      <c r="I20" s="275"/>
      <c r="J20" s="180" t="s">
        <v>37</v>
      </c>
      <c r="K20" s="336"/>
      <c r="L20" s="449">
        <f t="shared" si="1"/>
        <v>25.75</v>
      </c>
      <c r="M20" s="338">
        <f>'July-Aug 2018'!O20</f>
        <v>0</v>
      </c>
      <c r="N20" s="337">
        <v>25.47</v>
      </c>
      <c r="O20" s="339">
        <v>0</v>
      </c>
      <c r="P20" s="439">
        <v>14.79</v>
      </c>
      <c r="Q20" s="180"/>
      <c r="R20" s="180">
        <v>16.27</v>
      </c>
      <c r="S20" s="440">
        <v>1</v>
      </c>
      <c r="T20" s="439">
        <v>15.23</v>
      </c>
      <c r="U20" s="440">
        <v>32</v>
      </c>
      <c r="V20" s="439">
        <v>50.12</v>
      </c>
      <c r="W20" s="440">
        <v>75</v>
      </c>
      <c r="X20" s="439">
        <v>100.14</v>
      </c>
      <c r="Y20" s="440">
        <v>128</v>
      </c>
      <c r="Z20" s="439">
        <v>156.58000000000001</v>
      </c>
      <c r="AA20" s="440">
        <v>100</v>
      </c>
      <c r="AB20" s="439">
        <v>125.7</v>
      </c>
      <c r="AC20" s="440">
        <v>11</v>
      </c>
      <c r="AD20" s="439">
        <v>25.47</v>
      </c>
      <c r="AE20" s="440"/>
      <c r="AF20" s="439"/>
      <c r="AG20" s="440">
        <v>10</v>
      </c>
      <c r="AH20" s="441">
        <v>15.78</v>
      </c>
      <c r="AI20" s="339">
        <f t="shared" si="2"/>
        <v>357</v>
      </c>
      <c r="AJ20" s="337">
        <f t="shared" si="2"/>
        <v>571.30000000000007</v>
      </c>
      <c r="AK20" s="442"/>
      <c r="AL20" s="442"/>
      <c r="AM20" s="442"/>
      <c r="AN20" s="442"/>
      <c r="AO20" s="442"/>
      <c r="AP20" s="442"/>
      <c r="AQ20" s="442"/>
      <c r="AR20" s="442"/>
      <c r="AS20" s="442"/>
      <c r="AT20" s="442"/>
      <c r="AU20" s="442"/>
      <c r="AV20" s="442"/>
      <c r="AW20" s="442"/>
      <c r="AX20" s="442"/>
      <c r="AY20" s="442"/>
      <c r="AZ20" s="442"/>
      <c r="BA20" s="442"/>
      <c r="BB20" s="442"/>
      <c r="BC20" s="442"/>
      <c r="BD20" s="442"/>
    </row>
    <row r="21" spans="1:56" s="443" customFormat="1" x14ac:dyDescent="0.2">
      <c r="A21" s="180" t="s">
        <v>104</v>
      </c>
      <c r="B21" s="180" t="s">
        <v>154</v>
      </c>
      <c r="C21" s="180" t="s">
        <v>159</v>
      </c>
      <c r="D21" s="180">
        <v>7</v>
      </c>
      <c r="E21" s="180" t="s">
        <v>309</v>
      </c>
      <c r="F21" s="180">
        <v>156</v>
      </c>
      <c r="G21" s="240">
        <v>171.27</v>
      </c>
      <c r="H21" s="180"/>
      <c r="I21" s="275"/>
      <c r="J21" s="180" t="s">
        <v>37</v>
      </c>
      <c r="K21" s="336"/>
      <c r="L21" s="449">
        <f t="shared" si="1"/>
        <v>171.27</v>
      </c>
      <c r="M21" s="338">
        <f>'July-Aug 2018'!O21</f>
        <v>38</v>
      </c>
      <c r="N21" s="337">
        <v>210.26</v>
      </c>
      <c r="O21" s="339">
        <v>46</v>
      </c>
      <c r="P21" s="439">
        <v>66.97</v>
      </c>
      <c r="Q21" s="180"/>
      <c r="R21" s="180">
        <v>60.11</v>
      </c>
      <c r="S21" s="440">
        <v>50</v>
      </c>
      <c r="T21" s="439">
        <v>61.13</v>
      </c>
      <c r="U21" s="440">
        <v>407</v>
      </c>
      <c r="V21" s="439">
        <v>407.29</v>
      </c>
      <c r="W21" s="440">
        <v>810</v>
      </c>
      <c r="X21" s="439">
        <v>788.3</v>
      </c>
      <c r="Y21" s="440">
        <v>1171</v>
      </c>
      <c r="Z21" s="439">
        <v>1065.04</v>
      </c>
      <c r="AA21" s="440">
        <v>994</v>
      </c>
      <c r="AB21" s="439">
        <v>928.85</v>
      </c>
      <c r="AC21" s="440">
        <v>193</v>
      </c>
      <c r="AD21" s="439">
        <v>210.26</v>
      </c>
      <c r="AE21" s="440"/>
      <c r="AF21" s="439"/>
      <c r="AG21" s="440">
        <v>156</v>
      </c>
      <c r="AH21" s="441">
        <v>171.27</v>
      </c>
      <c r="AI21" s="339">
        <f t="shared" si="2"/>
        <v>3865</v>
      </c>
      <c r="AJ21" s="337">
        <f t="shared" si="2"/>
        <v>4140.75</v>
      </c>
      <c r="AK21" s="442"/>
      <c r="AL21" s="442"/>
      <c r="AM21" s="442"/>
      <c r="AN21" s="442"/>
      <c r="AO21" s="442"/>
      <c r="AP21" s="442"/>
      <c r="AQ21" s="442"/>
      <c r="AR21" s="442"/>
      <c r="AS21" s="442"/>
      <c r="AT21" s="442"/>
      <c r="AU21" s="442"/>
      <c r="AV21" s="442"/>
      <c r="AW21" s="442"/>
      <c r="AX21" s="442"/>
      <c r="AY21" s="442"/>
      <c r="AZ21" s="442"/>
      <c r="BA21" s="442"/>
      <c r="BB21" s="442"/>
      <c r="BC21" s="442"/>
      <c r="BD21" s="442"/>
    </row>
    <row r="22" spans="1:56" x14ac:dyDescent="0.2">
      <c r="A22" s="184" t="s">
        <v>61</v>
      </c>
      <c r="B22" s="184" t="s">
        <v>161</v>
      </c>
      <c r="C22" s="184" t="s">
        <v>160</v>
      </c>
      <c r="D22" s="184">
        <v>6</v>
      </c>
      <c r="F22" s="184"/>
      <c r="G22" s="457"/>
      <c r="H22" s="184"/>
      <c r="I22" s="424"/>
      <c r="J22" s="184" t="s">
        <v>37</v>
      </c>
      <c r="K22" s="106"/>
      <c r="L22" s="449">
        <f t="shared" si="1"/>
        <v>0</v>
      </c>
      <c r="M22" s="37">
        <f>'July-Aug 2018'!O22</f>
        <v>10</v>
      </c>
      <c r="N22" s="107">
        <v>236.62</v>
      </c>
      <c r="O22" s="116">
        <v>0</v>
      </c>
      <c r="P22" s="107">
        <v>20.71</v>
      </c>
      <c r="Q22" s="184"/>
      <c r="R22" s="184">
        <v>40.06</v>
      </c>
      <c r="S22" s="116">
        <v>95</v>
      </c>
      <c r="T22" s="107">
        <v>157.96</v>
      </c>
      <c r="U22" s="116"/>
      <c r="V22" s="107"/>
      <c r="W22" s="116">
        <v>398</v>
      </c>
      <c r="X22" s="107">
        <v>425.92</v>
      </c>
      <c r="Y22" s="116">
        <v>803</v>
      </c>
      <c r="Z22" s="107">
        <v>778.34</v>
      </c>
      <c r="AA22" s="116">
        <v>1263</v>
      </c>
      <c r="AB22" s="107">
        <v>1125.32</v>
      </c>
      <c r="AC22" s="116">
        <v>675</v>
      </c>
      <c r="AD22" s="107">
        <v>661.68</v>
      </c>
      <c r="AE22" s="116">
        <v>213</v>
      </c>
      <c r="AF22" s="107">
        <v>236.62</v>
      </c>
      <c r="AG22" s="116"/>
      <c r="AH22" s="37"/>
      <c r="AI22" s="116">
        <f t="shared" si="2"/>
        <v>3457</v>
      </c>
      <c r="AJ22" s="107">
        <f t="shared" si="2"/>
        <v>3683.23</v>
      </c>
      <c r="AK22" s="363"/>
      <c r="AL22" s="363"/>
      <c r="AM22" s="363"/>
      <c r="AN22" s="363"/>
      <c r="AO22" s="363"/>
      <c r="AP22" s="363"/>
      <c r="AQ22" s="363"/>
      <c r="AR22" s="363"/>
      <c r="AS22" s="363"/>
      <c r="AT22" s="363"/>
      <c r="AU22" s="363"/>
      <c r="AV22" s="363"/>
      <c r="AW22" s="363"/>
      <c r="AX22" s="363"/>
      <c r="AY22" s="363"/>
      <c r="AZ22" s="363"/>
      <c r="BA22" s="363"/>
      <c r="BB22" s="363"/>
      <c r="BC22" s="363"/>
      <c r="BD22" s="363"/>
    </row>
    <row r="23" spans="1:56" s="217" customFormat="1" x14ac:dyDescent="0.2">
      <c r="A23" s="430" t="s">
        <v>64</v>
      </c>
      <c r="B23" s="430" t="s">
        <v>134</v>
      </c>
      <c r="C23" s="430" t="s">
        <v>203</v>
      </c>
      <c r="D23" s="430">
        <v>5</v>
      </c>
      <c r="E23" s="217" t="s">
        <v>307</v>
      </c>
      <c r="F23" s="430">
        <v>89</v>
      </c>
      <c r="G23" s="458">
        <v>158</v>
      </c>
      <c r="H23" s="430"/>
      <c r="I23" s="431"/>
      <c r="J23" s="430" t="s">
        <v>37</v>
      </c>
      <c r="K23" s="432"/>
      <c r="L23" s="449">
        <f t="shared" si="1"/>
        <v>158</v>
      </c>
      <c r="M23" s="434">
        <f>'July-Aug 2018'!O23</f>
        <v>3</v>
      </c>
      <c r="N23" s="433">
        <v>236.42</v>
      </c>
      <c r="O23" s="435">
        <v>12</v>
      </c>
      <c r="P23" s="433">
        <v>26.68</v>
      </c>
      <c r="Q23" s="436">
        <v>15</v>
      </c>
      <c r="R23" s="437">
        <v>29.21</v>
      </c>
      <c r="S23" s="435">
        <v>14</v>
      </c>
      <c r="T23" s="433">
        <v>28.96</v>
      </c>
      <c r="U23" s="435"/>
      <c r="V23" s="433"/>
      <c r="W23" s="435">
        <v>225</v>
      </c>
      <c r="X23" s="433">
        <v>269.16000000000003</v>
      </c>
      <c r="Y23" s="435">
        <v>431</v>
      </c>
      <c r="Z23" s="433">
        <v>457.6</v>
      </c>
      <c r="AA23" s="435">
        <v>1331</v>
      </c>
      <c r="AB23" s="433">
        <v>1170.51</v>
      </c>
      <c r="AC23" s="435">
        <v>588</v>
      </c>
      <c r="AD23" s="433">
        <v>589.99</v>
      </c>
      <c r="AE23" s="435">
        <v>212</v>
      </c>
      <c r="AF23" s="433">
        <v>236.42</v>
      </c>
      <c r="AG23" s="435">
        <v>89</v>
      </c>
      <c r="AH23" s="434">
        <v>102.98</v>
      </c>
      <c r="AI23" s="435">
        <f t="shared" si="2"/>
        <v>2920</v>
      </c>
      <c r="AJ23" s="433">
        <f t="shared" si="2"/>
        <v>3305.93</v>
      </c>
      <c r="AK23" s="438"/>
      <c r="AL23" s="438"/>
      <c r="AM23" s="438"/>
      <c r="AN23" s="438"/>
      <c r="AO23" s="438"/>
      <c r="AP23" s="438"/>
      <c r="AQ23" s="438"/>
      <c r="AR23" s="438"/>
      <c r="AS23" s="438"/>
      <c r="AT23" s="438"/>
      <c r="AU23" s="438"/>
      <c r="AV23" s="438"/>
      <c r="AW23" s="438"/>
      <c r="AX23" s="438"/>
      <c r="AY23" s="438"/>
      <c r="AZ23" s="438"/>
      <c r="BA23" s="438"/>
      <c r="BB23" s="438"/>
      <c r="BC23" s="438"/>
      <c r="BD23" s="438"/>
    </row>
    <row r="24" spans="1:56" s="146" customFormat="1" x14ac:dyDescent="0.2">
      <c r="A24" s="447" t="s">
        <v>16</v>
      </c>
      <c r="B24" s="447" t="s">
        <v>152</v>
      </c>
      <c r="C24" s="447" t="s">
        <v>151</v>
      </c>
      <c r="D24" s="447">
        <v>19</v>
      </c>
      <c r="E24" s="146" t="s">
        <v>310</v>
      </c>
      <c r="F24" s="447">
        <v>54</v>
      </c>
      <c r="G24" s="459">
        <v>68.33</v>
      </c>
      <c r="H24" s="447"/>
      <c r="I24" s="447"/>
      <c r="J24" s="447" t="s">
        <v>37</v>
      </c>
      <c r="K24" s="448"/>
      <c r="L24" s="449">
        <f t="shared" si="1"/>
        <v>68.33</v>
      </c>
      <c r="M24" s="450"/>
      <c r="N24" s="449">
        <v>154.79</v>
      </c>
      <c r="O24" s="451"/>
      <c r="P24" s="449"/>
      <c r="Q24" s="452">
        <v>50</v>
      </c>
      <c r="R24" s="447">
        <v>60.52</v>
      </c>
      <c r="S24" s="451">
        <v>67</v>
      </c>
      <c r="T24" s="449">
        <v>81</v>
      </c>
      <c r="U24" s="451">
        <v>420</v>
      </c>
      <c r="V24" s="449">
        <v>439.65</v>
      </c>
      <c r="W24" s="451">
        <v>790</v>
      </c>
      <c r="X24" s="449">
        <v>773.72</v>
      </c>
      <c r="Y24" s="451">
        <v>1119</v>
      </c>
      <c r="Z24" s="449">
        <v>992.02</v>
      </c>
      <c r="AA24" s="451">
        <v>509</v>
      </c>
      <c r="AB24" s="449">
        <v>524.28</v>
      </c>
      <c r="AC24" s="451">
        <v>215</v>
      </c>
      <c r="AD24" s="449">
        <v>242.17</v>
      </c>
      <c r="AE24" s="451">
        <v>141</v>
      </c>
      <c r="AF24" s="449">
        <v>154.79</v>
      </c>
      <c r="AG24" s="451">
        <v>54</v>
      </c>
      <c r="AH24" s="450">
        <v>68.33</v>
      </c>
      <c r="AI24" s="451">
        <f t="shared" si="2"/>
        <v>3365</v>
      </c>
      <c r="AJ24" s="449">
        <f t="shared" si="2"/>
        <v>3559.5999999999995</v>
      </c>
      <c r="AK24" s="453"/>
      <c r="AL24" s="453"/>
      <c r="AM24" s="453"/>
      <c r="AN24" s="453"/>
      <c r="AO24" s="453"/>
      <c r="AP24" s="453"/>
      <c r="AQ24" s="453"/>
      <c r="AR24" s="453"/>
      <c r="AS24" s="453"/>
      <c r="AT24" s="453"/>
      <c r="AU24" s="453"/>
      <c r="AV24" s="453"/>
      <c r="AW24" s="453"/>
      <c r="AX24" s="453"/>
      <c r="AY24" s="453"/>
      <c r="AZ24" s="453"/>
      <c r="BA24" s="453"/>
      <c r="BB24" s="453"/>
      <c r="BC24" s="453"/>
      <c r="BD24" s="453"/>
    </row>
    <row r="25" spans="1:56" x14ac:dyDescent="0.2">
      <c r="A25" s="184" t="s">
        <v>60</v>
      </c>
      <c r="B25" s="184" t="s">
        <v>147</v>
      </c>
      <c r="C25" s="184" t="s">
        <v>146</v>
      </c>
      <c r="D25" s="184">
        <v>10</v>
      </c>
      <c r="E25" s="184"/>
      <c r="F25" s="184"/>
      <c r="G25" s="457"/>
      <c r="H25" s="184"/>
      <c r="I25" s="184"/>
      <c r="J25" s="184" t="s">
        <v>37</v>
      </c>
      <c r="K25" s="106"/>
      <c r="L25" s="449">
        <f t="shared" si="1"/>
        <v>0</v>
      </c>
      <c r="M25" s="37">
        <f>'July-Aug 2018'!O25</f>
        <v>0</v>
      </c>
      <c r="N25" s="107">
        <v>0</v>
      </c>
      <c r="O25" s="116">
        <v>0</v>
      </c>
      <c r="P25" s="107"/>
      <c r="Q25" s="362"/>
      <c r="R25" s="184"/>
      <c r="S25" s="116"/>
      <c r="T25" s="107"/>
      <c r="U25" s="116"/>
      <c r="V25" s="107"/>
      <c r="W25" s="116"/>
      <c r="X25" s="107"/>
      <c r="Y25" s="116"/>
      <c r="Z25" s="107"/>
      <c r="AA25" s="116">
        <v>5394</v>
      </c>
      <c r="AB25" s="107">
        <v>4584.28</v>
      </c>
      <c r="AC25" s="116"/>
      <c r="AD25" s="107"/>
      <c r="AE25" s="116"/>
      <c r="AF25" s="107"/>
      <c r="AG25" s="116"/>
      <c r="AH25" s="37"/>
      <c r="AI25" s="116">
        <f t="shared" si="2"/>
        <v>5394</v>
      </c>
      <c r="AJ25" s="107">
        <f t="shared" si="2"/>
        <v>4584.28</v>
      </c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3"/>
      <c r="AY25" s="363"/>
      <c r="AZ25" s="363"/>
      <c r="BA25" s="363"/>
      <c r="BB25" s="363"/>
      <c r="BC25" s="363"/>
      <c r="BD25" s="363"/>
    </row>
    <row r="26" spans="1:56" s="146" customFormat="1" x14ac:dyDescent="0.2">
      <c r="A26" s="447" t="s">
        <v>64</v>
      </c>
      <c r="B26" s="447" t="s">
        <v>134</v>
      </c>
      <c r="C26" s="447" t="s">
        <v>133</v>
      </c>
      <c r="D26" s="447">
        <v>10</v>
      </c>
      <c r="E26" s="146" t="s">
        <v>310</v>
      </c>
      <c r="F26" s="447">
        <v>2573</v>
      </c>
      <c r="G26" s="459">
        <v>1987.11</v>
      </c>
      <c r="H26" s="447"/>
      <c r="I26" s="447"/>
      <c r="J26" s="447" t="s">
        <v>37</v>
      </c>
      <c r="K26" s="448"/>
      <c r="L26" s="449">
        <f t="shared" si="1"/>
        <v>1987.11</v>
      </c>
      <c r="M26" s="450">
        <f>'July-Aug 2018'!O26</f>
        <v>406</v>
      </c>
      <c r="N26" s="449">
        <v>2772.28</v>
      </c>
      <c r="O26" s="451">
        <v>1678</v>
      </c>
      <c r="P26" s="449">
        <v>1347.57</v>
      </c>
      <c r="Q26" s="452">
        <v>3069</v>
      </c>
      <c r="R26" s="447">
        <v>2092.87</v>
      </c>
      <c r="S26" s="451">
        <v>2614</v>
      </c>
      <c r="T26" s="449">
        <v>1947.92</v>
      </c>
      <c r="U26" s="451">
        <v>5580</v>
      </c>
      <c r="V26" s="449">
        <v>4646.8100000000004</v>
      </c>
      <c r="W26" s="451">
        <v>9526</v>
      </c>
      <c r="X26" s="449">
        <v>3321.0999999999995</v>
      </c>
      <c r="Y26" s="451">
        <v>7624</v>
      </c>
      <c r="Z26" s="449">
        <v>5696.17</v>
      </c>
      <c r="AA26" s="451"/>
      <c r="AB26" s="449"/>
      <c r="AC26" s="451">
        <v>3818</v>
      </c>
      <c r="AD26" s="449">
        <v>3120.17</v>
      </c>
      <c r="AE26" s="451">
        <v>3669</v>
      </c>
      <c r="AF26" s="449">
        <v>2772.28</v>
      </c>
      <c r="AG26" s="451">
        <v>2573</v>
      </c>
      <c r="AH26" s="450">
        <v>1987.11</v>
      </c>
      <c r="AI26" s="451">
        <f t="shared" si="2"/>
        <v>40557</v>
      </c>
      <c r="AJ26" s="449">
        <f t="shared" si="2"/>
        <v>31691.39</v>
      </c>
      <c r="AK26" s="453"/>
      <c r="AL26" s="453"/>
      <c r="AM26" s="453"/>
      <c r="AN26" s="453"/>
      <c r="AO26" s="453"/>
      <c r="AP26" s="453"/>
      <c r="AQ26" s="453"/>
      <c r="AR26" s="453"/>
      <c r="AS26" s="453"/>
      <c r="AT26" s="453"/>
      <c r="AU26" s="453"/>
      <c r="AV26" s="453"/>
      <c r="AW26" s="453"/>
      <c r="AX26" s="453"/>
      <c r="AY26" s="453"/>
      <c r="AZ26" s="453"/>
      <c r="BA26" s="453"/>
      <c r="BB26" s="453"/>
      <c r="BC26" s="453"/>
      <c r="BD26" s="453"/>
    </row>
    <row r="27" spans="1:56" s="146" customFormat="1" x14ac:dyDescent="0.2">
      <c r="A27" s="447" t="s">
        <v>66</v>
      </c>
      <c r="B27" s="447" t="s">
        <v>130</v>
      </c>
      <c r="C27" s="447" t="s">
        <v>126</v>
      </c>
      <c r="D27" s="447">
        <v>11</v>
      </c>
      <c r="E27" s="146" t="s">
        <v>310</v>
      </c>
      <c r="F27" s="447">
        <v>136</v>
      </c>
      <c r="G27" s="459">
        <v>150.38</v>
      </c>
      <c r="H27" s="447"/>
      <c r="I27" s="447"/>
      <c r="J27" s="447" t="s">
        <v>37</v>
      </c>
      <c r="K27" s="448"/>
      <c r="L27" s="449">
        <f>G27</f>
        <v>150.38</v>
      </c>
      <c r="M27" s="450">
        <f>'July-Aug 2018'!O27</f>
        <v>89</v>
      </c>
      <c r="N27" s="449">
        <v>580.80999999999995</v>
      </c>
      <c r="O27" s="451">
        <v>139</v>
      </c>
      <c r="P27" s="449">
        <v>154.06</v>
      </c>
      <c r="Q27" s="452">
        <v>161</v>
      </c>
      <c r="R27" s="452">
        <v>160.93</v>
      </c>
      <c r="S27" s="451">
        <v>321</v>
      </c>
      <c r="T27" s="449">
        <v>308.58999999999997</v>
      </c>
      <c r="U27" s="451">
        <v>966</v>
      </c>
      <c r="V27" s="449">
        <v>910.08</v>
      </c>
      <c r="W27" s="451">
        <v>1343</v>
      </c>
      <c r="X27" s="449">
        <v>1259.06</v>
      </c>
      <c r="Y27" s="451">
        <v>1532</v>
      </c>
      <c r="Z27" s="449">
        <v>1328.79</v>
      </c>
      <c r="AA27" s="451">
        <v>1145</v>
      </c>
      <c r="AB27" s="449">
        <v>1080.6199999999999</v>
      </c>
      <c r="AC27" s="451">
        <v>643</v>
      </c>
      <c r="AD27" s="449">
        <v>592.03</v>
      </c>
      <c r="AE27" s="451">
        <v>683</v>
      </c>
      <c r="AF27" s="449">
        <v>580.80999999999995</v>
      </c>
      <c r="AG27" s="451">
        <v>136</v>
      </c>
      <c r="AH27" s="450">
        <v>150.38</v>
      </c>
      <c r="AI27" s="451">
        <f t="shared" si="2"/>
        <v>7158</v>
      </c>
      <c r="AJ27" s="449">
        <f t="shared" si="2"/>
        <v>7256.54</v>
      </c>
      <c r="AK27" s="453"/>
      <c r="AL27" s="453"/>
      <c r="AM27" s="453"/>
      <c r="AN27" s="453"/>
      <c r="AO27" s="453"/>
      <c r="AP27" s="453"/>
      <c r="AQ27" s="453"/>
      <c r="AR27" s="453"/>
      <c r="AS27" s="453"/>
      <c r="AT27" s="453"/>
      <c r="AU27" s="453"/>
      <c r="AV27" s="453"/>
      <c r="AW27" s="453"/>
      <c r="AX27" s="453"/>
      <c r="AY27" s="453"/>
      <c r="AZ27" s="453"/>
      <c r="BA27" s="453"/>
      <c r="BB27" s="453"/>
      <c r="BC27" s="453"/>
      <c r="BD27" s="453"/>
    </row>
    <row r="28" spans="1:56" s="146" customFormat="1" x14ac:dyDescent="0.2">
      <c r="A28" s="447" t="s">
        <v>18</v>
      </c>
      <c r="B28" s="447" t="s">
        <v>130</v>
      </c>
      <c r="C28" s="447" t="s">
        <v>132</v>
      </c>
      <c r="D28" s="447">
        <v>11</v>
      </c>
      <c r="E28" s="146" t="s">
        <v>310</v>
      </c>
      <c r="F28" s="447">
        <v>46</v>
      </c>
      <c r="G28" s="459">
        <v>60.33</v>
      </c>
      <c r="H28" s="447"/>
      <c r="I28" s="447"/>
      <c r="J28" s="447" t="s">
        <v>37</v>
      </c>
      <c r="K28" s="448"/>
      <c r="L28" s="449">
        <f t="shared" si="1"/>
        <v>60.33</v>
      </c>
      <c r="M28" s="450">
        <f>'July-Aug 2018'!O28</f>
        <v>2</v>
      </c>
      <c r="N28" s="449">
        <v>355.5</v>
      </c>
      <c r="O28" s="451">
        <v>2</v>
      </c>
      <c r="P28" s="449">
        <v>16.309999999999999</v>
      </c>
      <c r="Q28" s="452">
        <v>22</v>
      </c>
      <c r="R28" s="452">
        <v>35.19</v>
      </c>
      <c r="S28" s="451">
        <v>107</v>
      </c>
      <c r="T28" s="449">
        <v>119.66</v>
      </c>
      <c r="U28" s="451">
        <v>615</v>
      </c>
      <c r="V28" s="449">
        <v>607.66</v>
      </c>
      <c r="W28" s="451">
        <v>758</v>
      </c>
      <c r="X28" s="449">
        <v>745.64</v>
      </c>
      <c r="Y28" s="451">
        <v>1153</v>
      </c>
      <c r="Z28" s="449">
        <v>1019.74</v>
      </c>
      <c r="AA28" s="451">
        <v>987</v>
      </c>
      <c r="AB28" s="449">
        <v>942.41</v>
      </c>
      <c r="AC28" s="451">
        <v>619</v>
      </c>
      <c r="AD28" s="449">
        <v>572.91999999999996</v>
      </c>
      <c r="AE28" s="451">
        <v>376</v>
      </c>
      <c r="AF28" s="449">
        <v>355.5</v>
      </c>
      <c r="AG28" s="451">
        <v>46</v>
      </c>
      <c r="AH28" s="450">
        <v>60.33</v>
      </c>
      <c r="AI28" s="451">
        <f t="shared" si="2"/>
        <v>4687</v>
      </c>
      <c r="AJ28" s="449">
        <f t="shared" si="2"/>
        <v>4891.1899999999996</v>
      </c>
      <c r="AK28" s="453"/>
      <c r="AL28" s="453"/>
      <c r="AM28" s="453"/>
      <c r="AN28" s="453"/>
      <c r="AO28" s="453"/>
      <c r="AP28" s="453"/>
      <c r="AQ28" s="453"/>
      <c r="AR28" s="453"/>
      <c r="AS28" s="453"/>
      <c r="AT28" s="453"/>
      <c r="AU28" s="453"/>
      <c r="AV28" s="453"/>
      <c r="AW28" s="453"/>
      <c r="AX28" s="453"/>
      <c r="AY28" s="453"/>
      <c r="AZ28" s="453"/>
      <c r="BA28" s="453"/>
      <c r="BB28" s="453"/>
      <c r="BC28" s="453"/>
      <c r="BD28" s="453"/>
    </row>
    <row r="29" spans="1:56" s="146" customFormat="1" x14ac:dyDescent="0.2">
      <c r="A29" s="447" t="s">
        <v>0</v>
      </c>
      <c r="B29" s="447" t="s">
        <v>140</v>
      </c>
      <c r="C29" s="447" t="s">
        <v>139</v>
      </c>
      <c r="D29" s="447">
        <v>12</v>
      </c>
      <c r="E29" s="146" t="s">
        <v>310</v>
      </c>
      <c r="F29" s="447">
        <v>165</v>
      </c>
      <c r="G29" s="459">
        <v>179.39</v>
      </c>
      <c r="H29" s="447"/>
      <c r="I29" s="447"/>
      <c r="J29" s="447" t="s">
        <v>37</v>
      </c>
      <c r="K29" s="448"/>
      <c r="L29" s="449">
        <f t="shared" si="1"/>
        <v>179.39</v>
      </c>
      <c r="M29" s="450">
        <f>'July-Aug 2018'!O29</f>
        <v>160</v>
      </c>
      <c r="N29" s="449">
        <v>222.3</v>
      </c>
      <c r="O29" s="451">
        <v>181</v>
      </c>
      <c r="P29" s="449">
        <v>196.28</v>
      </c>
      <c r="Q29" s="452">
        <v>215</v>
      </c>
      <c r="R29" s="452">
        <v>209.77</v>
      </c>
      <c r="S29" s="451">
        <v>1036</v>
      </c>
      <c r="T29" s="449">
        <v>819.77</v>
      </c>
      <c r="U29" s="451">
        <v>1103</v>
      </c>
      <c r="V29" s="449">
        <v>1028.1199999999999</v>
      </c>
      <c r="W29" s="451">
        <v>1758</v>
      </c>
      <c r="X29" s="449">
        <v>1623.3</v>
      </c>
      <c r="Y29" s="451">
        <v>1834</v>
      </c>
      <c r="Z29" s="449">
        <v>1575.05</v>
      </c>
      <c r="AA29" s="451">
        <v>1729</v>
      </c>
      <c r="AB29" s="449">
        <v>1591.46</v>
      </c>
      <c r="AC29" s="451">
        <v>650</v>
      </c>
      <c r="AD29" s="449">
        <v>597.61</v>
      </c>
      <c r="AE29" s="451">
        <v>209</v>
      </c>
      <c r="AF29" s="449">
        <v>222.3</v>
      </c>
      <c r="AG29" s="451">
        <v>165</v>
      </c>
      <c r="AH29" s="450">
        <v>179.39</v>
      </c>
      <c r="AI29" s="451">
        <f t="shared" si="2"/>
        <v>9040</v>
      </c>
      <c r="AJ29" s="449">
        <f t="shared" si="2"/>
        <v>8444.74</v>
      </c>
      <c r="AK29" s="453"/>
      <c r="AL29" s="453"/>
      <c r="AM29" s="453"/>
      <c r="AN29" s="453"/>
      <c r="AO29" s="453"/>
      <c r="AP29" s="453"/>
      <c r="AQ29" s="453"/>
      <c r="AR29" s="453"/>
      <c r="AS29" s="453"/>
      <c r="AT29" s="453"/>
      <c r="AU29" s="453"/>
      <c r="AV29" s="453"/>
      <c r="AW29" s="453"/>
      <c r="AX29" s="453"/>
      <c r="AY29" s="453"/>
      <c r="AZ29" s="453"/>
      <c r="BA29" s="453"/>
      <c r="BB29" s="453"/>
      <c r="BC29" s="453"/>
      <c r="BD29" s="453"/>
    </row>
    <row r="30" spans="1:56" s="146" customFormat="1" x14ac:dyDescent="0.2">
      <c r="A30" s="447" t="s">
        <v>19</v>
      </c>
      <c r="B30" s="447" t="s">
        <v>142</v>
      </c>
      <c r="C30" s="447" t="s">
        <v>141</v>
      </c>
      <c r="D30" s="447">
        <v>12</v>
      </c>
      <c r="E30" s="146" t="s">
        <v>310</v>
      </c>
      <c r="F30" s="447">
        <v>0</v>
      </c>
      <c r="G30" s="459">
        <v>14.3</v>
      </c>
      <c r="H30" s="447"/>
      <c r="I30" s="447"/>
      <c r="J30" s="447" t="s">
        <v>37</v>
      </c>
      <c r="K30" s="448"/>
      <c r="L30" s="449">
        <f t="shared" si="1"/>
        <v>14.3</v>
      </c>
      <c r="M30" s="450">
        <f>'July-Aug 2018'!O30</f>
        <v>51</v>
      </c>
      <c r="N30" s="449">
        <v>14.79</v>
      </c>
      <c r="O30" s="451">
        <v>48</v>
      </c>
      <c r="P30" s="449">
        <v>62.56</v>
      </c>
      <c r="Q30" s="452">
        <v>60</v>
      </c>
      <c r="R30" s="452">
        <v>69.569999999999993</v>
      </c>
      <c r="S30" s="451">
        <v>49</v>
      </c>
      <c r="T30" s="449">
        <v>63.61</v>
      </c>
      <c r="U30" s="451">
        <v>330</v>
      </c>
      <c r="V30" s="449">
        <v>362.11</v>
      </c>
      <c r="W30" s="451">
        <v>149</v>
      </c>
      <c r="X30" s="449">
        <v>185.05</v>
      </c>
      <c r="Y30" s="451">
        <v>0</v>
      </c>
      <c r="Z30" s="449">
        <v>14.79</v>
      </c>
      <c r="AA30" s="451">
        <v>0</v>
      </c>
      <c r="AB30" s="449">
        <v>14.3</v>
      </c>
      <c r="AC30" s="451">
        <v>0</v>
      </c>
      <c r="AD30" s="449">
        <v>15.29</v>
      </c>
      <c r="AE30" s="451">
        <v>0</v>
      </c>
      <c r="AF30" s="449">
        <v>14.79</v>
      </c>
      <c r="AG30" s="451">
        <v>0</v>
      </c>
      <c r="AH30" s="450">
        <v>14.3</v>
      </c>
      <c r="AI30" s="451">
        <f t="shared" si="2"/>
        <v>687</v>
      </c>
      <c r="AJ30" s="449">
        <f t="shared" si="2"/>
        <v>845.45999999999981</v>
      </c>
      <c r="AK30" s="453"/>
      <c r="AL30" s="453"/>
      <c r="AM30" s="453"/>
      <c r="AN30" s="453"/>
      <c r="AO30" s="453"/>
      <c r="AP30" s="453"/>
      <c r="AQ30" s="453"/>
      <c r="AR30" s="453"/>
      <c r="AS30" s="453"/>
      <c r="AT30" s="453"/>
      <c r="AU30" s="453"/>
      <c r="AV30" s="453"/>
      <c r="AW30" s="453"/>
      <c r="AX30" s="453"/>
      <c r="AY30" s="453"/>
      <c r="AZ30" s="453"/>
      <c r="BA30" s="453"/>
      <c r="BB30" s="453"/>
      <c r="BC30" s="453"/>
      <c r="BD30" s="453"/>
    </row>
    <row r="31" spans="1:56" s="146" customFormat="1" x14ac:dyDescent="0.2">
      <c r="A31" s="447" t="s">
        <v>59</v>
      </c>
      <c r="B31" s="447" t="s">
        <v>142</v>
      </c>
      <c r="C31" s="447" t="s">
        <v>143</v>
      </c>
      <c r="D31" s="447">
        <v>12</v>
      </c>
      <c r="E31" s="146" t="s">
        <v>310</v>
      </c>
      <c r="F31" s="447">
        <v>903</v>
      </c>
      <c r="G31" s="459">
        <v>748.68</v>
      </c>
      <c r="H31" s="447"/>
      <c r="I31" s="447"/>
      <c r="J31" s="447" t="s">
        <v>37</v>
      </c>
      <c r="K31" s="448"/>
      <c r="L31" s="449">
        <f t="shared" si="1"/>
        <v>748.68</v>
      </c>
      <c r="M31" s="450">
        <f>'July-Aug 2018'!O31</f>
        <v>427</v>
      </c>
      <c r="N31" s="449">
        <v>1008.68</v>
      </c>
      <c r="O31" s="451">
        <v>652</v>
      </c>
      <c r="P31" s="449">
        <v>570.23</v>
      </c>
      <c r="Q31" s="452">
        <v>1023</v>
      </c>
      <c r="R31" s="452">
        <v>749.12</v>
      </c>
      <c r="S31" s="451">
        <v>1502</v>
      </c>
      <c r="T31" s="449">
        <v>1152.92</v>
      </c>
      <c r="U31" s="451">
        <v>1556</v>
      </c>
      <c r="V31" s="449">
        <v>1418.42</v>
      </c>
      <c r="W31" s="451">
        <v>1901</v>
      </c>
      <c r="X31" s="449">
        <v>1748.8</v>
      </c>
      <c r="Y31" s="451">
        <v>1883</v>
      </c>
      <c r="Z31" s="449">
        <v>1615.01</v>
      </c>
      <c r="AA31" s="451">
        <v>1295</v>
      </c>
      <c r="AB31" s="449">
        <v>1211.83</v>
      </c>
      <c r="AC31" s="451">
        <v>1231</v>
      </c>
      <c r="AD31" s="449">
        <v>1060.24</v>
      </c>
      <c r="AE31" s="451">
        <v>1266</v>
      </c>
      <c r="AF31" s="449">
        <v>1008.68</v>
      </c>
      <c r="AG31" s="451">
        <v>903</v>
      </c>
      <c r="AH31" s="450">
        <v>748.68</v>
      </c>
      <c r="AI31" s="451">
        <f t="shared" si="2"/>
        <v>13639</v>
      </c>
      <c r="AJ31" s="449">
        <f t="shared" si="2"/>
        <v>13041.29</v>
      </c>
      <c r="AK31" s="453"/>
      <c r="AL31" s="453"/>
      <c r="AM31" s="453"/>
      <c r="AN31" s="453"/>
      <c r="AO31" s="453"/>
      <c r="AP31" s="453"/>
      <c r="AQ31" s="453"/>
      <c r="AR31" s="453"/>
      <c r="AS31" s="453"/>
      <c r="AT31" s="453"/>
      <c r="AU31" s="453"/>
      <c r="AV31" s="453"/>
      <c r="AW31" s="453"/>
      <c r="AX31" s="453"/>
      <c r="AY31" s="453"/>
      <c r="AZ31" s="453"/>
      <c r="BA31" s="453"/>
      <c r="BB31" s="453"/>
      <c r="BC31" s="453"/>
      <c r="BD31" s="453"/>
    </row>
    <row r="32" spans="1:56" s="146" customFormat="1" x14ac:dyDescent="0.2">
      <c r="A32" s="447" t="s">
        <v>55</v>
      </c>
      <c r="B32" s="447" t="s">
        <v>156</v>
      </c>
      <c r="C32" s="447" t="s">
        <v>155</v>
      </c>
      <c r="D32" s="447">
        <v>14</v>
      </c>
      <c r="E32" s="146" t="s">
        <v>310</v>
      </c>
      <c r="F32" s="447">
        <v>73</v>
      </c>
      <c r="G32" s="459">
        <v>87.34</v>
      </c>
      <c r="H32" s="447"/>
      <c r="I32" s="447"/>
      <c r="J32" s="447" t="s">
        <v>37</v>
      </c>
      <c r="K32" s="448"/>
      <c r="L32" s="449">
        <f t="shared" si="1"/>
        <v>87.34</v>
      </c>
      <c r="M32" s="450">
        <f>'July-Aug 2018'!O32</f>
        <v>27</v>
      </c>
      <c r="N32" s="449">
        <v>258.05</v>
      </c>
      <c r="O32" s="451">
        <v>0</v>
      </c>
      <c r="P32" s="449">
        <v>51.5</v>
      </c>
      <c r="Q32" s="452">
        <v>170</v>
      </c>
      <c r="R32" s="452">
        <v>169.07</v>
      </c>
      <c r="S32" s="451">
        <v>427</v>
      </c>
      <c r="T32" s="449">
        <v>384.38</v>
      </c>
      <c r="U32" s="451">
        <v>806</v>
      </c>
      <c r="V32" s="449">
        <v>772.23</v>
      </c>
      <c r="W32" s="451">
        <v>870</v>
      </c>
      <c r="X32" s="449">
        <v>843.93</v>
      </c>
      <c r="Y32" s="451">
        <v>1372</v>
      </c>
      <c r="Z32" s="449">
        <v>1198.32</v>
      </c>
      <c r="AA32" s="451">
        <v>866</v>
      </c>
      <c r="AB32" s="449">
        <v>836.57</v>
      </c>
      <c r="AC32" s="451">
        <v>201</v>
      </c>
      <c r="AD32" s="449">
        <v>227.4</v>
      </c>
      <c r="AE32" s="451">
        <v>245</v>
      </c>
      <c r="AF32" s="449">
        <v>258.05</v>
      </c>
      <c r="AG32" s="451">
        <v>73</v>
      </c>
      <c r="AH32" s="450">
        <v>87.34</v>
      </c>
      <c r="AI32" s="451">
        <f t="shared" si="2"/>
        <v>5057</v>
      </c>
      <c r="AJ32" s="449">
        <f t="shared" si="2"/>
        <v>5174.1799999999994</v>
      </c>
      <c r="AK32" s="453"/>
      <c r="AL32" s="453"/>
      <c r="AM32" s="453"/>
      <c r="AN32" s="453"/>
      <c r="AO32" s="453"/>
      <c r="AP32" s="453"/>
      <c r="AQ32" s="453"/>
      <c r="AR32" s="453"/>
      <c r="AS32" s="453"/>
      <c r="AT32" s="453"/>
      <c r="AU32" s="453"/>
      <c r="AV32" s="453"/>
      <c r="AW32" s="453"/>
      <c r="AX32" s="453"/>
      <c r="AY32" s="453"/>
      <c r="AZ32" s="453"/>
      <c r="BA32" s="453"/>
      <c r="BB32" s="453"/>
      <c r="BC32" s="453"/>
      <c r="BD32" s="453"/>
    </row>
    <row r="33" spans="1:56" s="146" customFormat="1" x14ac:dyDescent="0.2">
      <c r="A33" s="447" t="s">
        <v>65</v>
      </c>
      <c r="B33" s="447" t="s">
        <v>158</v>
      </c>
      <c r="C33" s="447" t="s">
        <v>157</v>
      </c>
      <c r="D33" s="447">
        <v>15</v>
      </c>
      <c r="E33" s="146" t="s">
        <v>310</v>
      </c>
      <c r="F33" s="447">
        <v>3730</v>
      </c>
      <c r="G33" s="459">
        <v>2845.1</v>
      </c>
      <c r="H33" s="447"/>
      <c r="I33" s="447"/>
      <c r="J33" s="447" t="s">
        <v>37</v>
      </c>
      <c r="K33" s="448"/>
      <c r="L33" s="449">
        <f t="shared" si="1"/>
        <v>2845.1</v>
      </c>
      <c r="M33" s="450">
        <f>'July-Aug 2018'!O33</f>
        <v>896</v>
      </c>
      <c r="N33" s="449">
        <v>4132.84</v>
      </c>
      <c r="O33" s="451">
        <v>2706</v>
      </c>
      <c r="P33" s="449">
        <v>2126.41</v>
      </c>
      <c r="Q33" s="452">
        <v>3609</v>
      </c>
      <c r="R33" s="452">
        <v>2447.52</v>
      </c>
      <c r="S33" s="451">
        <v>4623</v>
      </c>
      <c r="T33" s="449">
        <v>3307.38</v>
      </c>
      <c r="U33" s="451">
        <v>7288</v>
      </c>
      <c r="V33" s="449">
        <v>5829.92</v>
      </c>
      <c r="W33" s="451">
        <v>10621</v>
      </c>
      <c r="X33" s="449">
        <v>8284.16</v>
      </c>
      <c r="Y33" s="451">
        <v>13255</v>
      </c>
      <c r="Z33" s="449">
        <v>9310.14</v>
      </c>
      <c r="AA33" s="451">
        <v>9168</v>
      </c>
      <c r="AB33" s="449">
        <v>7230.2</v>
      </c>
      <c r="AC33" s="451">
        <v>4295</v>
      </c>
      <c r="AD33" s="449">
        <v>3477.75</v>
      </c>
      <c r="AE33" s="451">
        <v>5943</v>
      </c>
      <c r="AF33" s="449">
        <v>4132.84</v>
      </c>
      <c r="AG33" s="451">
        <v>3730</v>
      </c>
      <c r="AH33" s="450">
        <v>2845.1</v>
      </c>
      <c r="AI33" s="451">
        <f t="shared" si="2"/>
        <v>66134</v>
      </c>
      <c r="AJ33" s="449">
        <f t="shared" si="2"/>
        <v>55969.359999999993</v>
      </c>
      <c r="AK33" s="453"/>
      <c r="AL33" s="453"/>
      <c r="AM33" s="453"/>
      <c r="AN33" s="453"/>
      <c r="AO33" s="453"/>
      <c r="AP33" s="453"/>
      <c r="AQ33" s="453"/>
      <c r="AR33" s="453"/>
      <c r="AS33" s="453"/>
      <c r="AT33" s="453"/>
      <c r="AU33" s="453"/>
      <c r="AV33" s="453"/>
      <c r="AW33" s="453"/>
      <c r="AX33" s="453"/>
      <c r="AY33" s="453"/>
      <c r="AZ33" s="453"/>
      <c r="BA33" s="453"/>
      <c r="BB33" s="453"/>
      <c r="BC33" s="453"/>
      <c r="BD33" s="453"/>
    </row>
    <row r="34" spans="1:56" x14ac:dyDescent="0.2">
      <c r="A34" s="184" t="s">
        <v>67</v>
      </c>
      <c r="B34" s="184"/>
      <c r="C34" s="184" t="s">
        <v>198</v>
      </c>
      <c r="D34" s="184">
        <v>70</v>
      </c>
      <c r="E34" s="184"/>
      <c r="F34" s="184"/>
      <c r="G34" s="457"/>
      <c r="H34" s="184"/>
      <c r="I34" s="184"/>
      <c r="J34" s="184" t="s">
        <v>37</v>
      </c>
      <c r="K34" s="106"/>
      <c r="L34" s="449">
        <f t="shared" si="1"/>
        <v>0</v>
      </c>
      <c r="M34" s="37">
        <f>'July-Aug 2018'!O34</f>
        <v>0</v>
      </c>
      <c r="N34" s="107">
        <v>0</v>
      </c>
      <c r="O34" s="116"/>
      <c r="P34" s="107"/>
      <c r="Q34" s="362"/>
      <c r="R34" s="362"/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37"/>
      <c r="AI34" s="116">
        <f t="shared" si="2"/>
        <v>0</v>
      </c>
      <c r="AJ34" s="107">
        <f t="shared" si="2"/>
        <v>0</v>
      </c>
      <c r="AK34" s="363"/>
      <c r="AL34" s="363"/>
      <c r="AM34" s="363"/>
      <c r="AN34" s="363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3"/>
      <c r="AZ34" s="363"/>
      <c r="BA34" s="363"/>
      <c r="BB34" s="363"/>
      <c r="BC34" s="363"/>
      <c r="BD34" s="363"/>
    </row>
    <row r="35" spans="1:56" s="146" customFormat="1" x14ac:dyDescent="0.2">
      <c r="A35" s="447" t="s">
        <v>22</v>
      </c>
      <c r="B35" s="447" t="s">
        <v>131</v>
      </c>
      <c r="C35" s="447" t="s">
        <v>122</v>
      </c>
      <c r="D35" s="447">
        <v>60</v>
      </c>
      <c r="E35" s="146" t="s">
        <v>310</v>
      </c>
      <c r="F35" s="447">
        <v>1</v>
      </c>
      <c r="G35" s="459">
        <v>15.3</v>
      </c>
      <c r="H35" s="447"/>
      <c r="I35" s="461">
        <f>SUM(G10:G35)</f>
        <v>7184.45</v>
      </c>
      <c r="J35" s="447" t="s">
        <v>37</v>
      </c>
      <c r="K35" s="448"/>
      <c r="L35" s="449">
        <f t="shared" si="1"/>
        <v>15.3</v>
      </c>
      <c r="M35" s="450">
        <f>'July-Aug 2018'!O35</f>
        <v>3</v>
      </c>
      <c r="N35" s="449">
        <v>20.74</v>
      </c>
      <c r="O35" s="451">
        <v>0</v>
      </c>
      <c r="P35" s="449">
        <v>14.3</v>
      </c>
      <c r="Q35" s="452">
        <v>1</v>
      </c>
      <c r="R35" s="150">
        <v>16.190000000000001</v>
      </c>
      <c r="S35" s="451">
        <v>5</v>
      </c>
      <c r="T35" s="449">
        <v>21.1</v>
      </c>
      <c r="U35" s="451"/>
      <c r="V35" s="449">
        <v>35.950000000000003</v>
      </c>
      <c r="W35" s="451">
        <v>40</v>
      </c>
      <c r="X35" s="449">
        <v>61.22</v>
      </c>
      <c r="Y35" s="451">
        <v>45</v>
      </c>
      <c r="Z35" s="449">
        <v>63.14</v>
      </c>
      <c r="AA35" s="451">
        <v>18</v>
      </c>
      <c r="AB35" s="449">
        <v>34.71</v>
      </c>
      <c r="AC35" s="451">
        <v>3</v>
      </c>
      <c r="AD35" s="449">
        <v>18.47</v>
      </c>
      <c r="AE35" s="451">
        <v>6</v>
      </c>
      <c r="AF35" s="449">
        <v>20.74</v>
      </c>
      <c r="AG35" s="451">
        <v>1</v>
      </c>
      <c r="AH35" s="450">
        <v>15.3</v>
      </c>
      <c r="AI35" s="451">
        <f t="shared" si="2"/>
        <v>122</v>
      </c>
      <c r="AJ35" s="449">
        <f t="shared" si="2"/>
        <v>337.16</v>
      </c>
      <c r="AK35" s="453"/>
      <c r="AL35" s="453"/>
      <c r="AM35" s="453"/>
      <c r="AN35" s="453"/>
      <c r="AO35" s="453"/>
      <c r="AP35" s="453"/>
      <c r="AQ35" s="453"/>
      <c r="AR35" s="453"/>
      <c r="AS35" s="453"/>
      <c r="AT35" s="453"/>
      <c r="AU35" s="453"/>
      <c r="AV35" s="453"/>
      <c r="AW35" s="453"/>
      <c r="AX35" s="453"/>
      <c r="AY35" s="453"/>
      <c r="AZ35" s="453"/>
      <c r="BA35" s="453"/>
      <c r="BB35" s="453"/>
      <c r="BC35" s="453"/>
      <c r="BD35" s="453"/>
    </row>
    <row r="36" spans="1:56" s="146" customFormat="1" x14ac:dyDescent="0.2">
      <c r="A36" s="471" t="s">
        <v>57</v>
      </c>
      <c r="B36" s="471" t="s">
        <v>167</v>
      </c>
      <c r="C36" s="471" t="s">
        <v>166</v>
      </c>
      <c r="D36" s="471">
        <v>58</v>
      </c>
      <c r="E36" s="471" t="s">
        <v>310</v>
      </c>
      <c r="F36" s="471">
        <v>6</v>
      </c>
      <c r="G36" s="472">
        <v>20.3</v>
      </c>
      <c r="H36" s="471"/>
      <c r="I36" s="471">
        <f>G36</f>
        <v>20.3</v>
      </c>
      <c r="J36" s="471" t="s">
        <v>301</v>
      </c>
      <c r="K36" s="448"/>
      <c r="L36" s="449">
        <f t="shared" si="1"/>
        <v>20.3</v>
      </c>
      <c r="M36" s="450">
        <f>'July-Aug 2018'!O36</f>
        <v>5</v>
      </c>
      <c r="N36" s="449">
        <v>21.74</v>
      </c>
      <c r="O36" s="451">
        <v>37</v>
      </c>
      <c r="P36" s="449">
        <v>18.32</v>
      </c>
      <c r="Q36" s="452">
        <v>7</v>
      </c>
      <c r="R36" s="452">
        <v>21.62</v>
      </c>
      <c r="S36" s="451">
        <v>6</v>
      </c>
      <c r="T36" s="449">
        <v>22.07</v>
      </c>
      <c r="U36" s="451">
        <v>4</v>
      </c>
      <c r="V36" s="449">
        <v>19.25</v>
      </c>
      <c r="W36" s="451">
        <v>7</v>
      </c>
      <c r="X36" s="449">
        <v>23.73</v>
      </c>
      <c r="Y36" s="451">
        <v>8</v>
      </c>
      <c r="Z36" s="449">
        <v>23.38</v>
      </c>
      <c r="AA36" s="451">
        <v>8</v>
      </c>
      <c r="AB36" s="449">
        <v>23.37</v>
      </c>
      <c r="AC36" s="451">
        <v>7</v>
      </c>
      <c r="AD36" s="449">
        <v>22.68</v>
      </c>
      <c r="AE36" s="451">
        <v>7</v>
      </c>
      <c r="AF36" s="449">
        <v>21.74</v>
      </c>
      <c r="AG36" s="451">
        <v>6</v>
      </c>
      <c r="AH36" s="450">
        <v>20.3</v>
      </c>
      <c r="AI36" s="451">
        <f t="shared" si="2"/>
        <v>102</v>
      </c>
      <c r="AJ36" s="449">
        <f t="shared" si="2"/>
        <v>258.5</v>
      </c>
      <c r="AK36" s="453"/>
      <c r="AL36" s="453"/>
      <c r="AM36" s="453"/>
      <c r="AN36" s="453"/>
      <c r="AO36" s="453"/>
      <c r="AP36" s="453"/>
      <c r="AQ36" s="453"/>
      <c r="AR36" s="453"/>
      <c r="AS36" s="453"/>
      <c r="AT36" s="453"/>
      <c r="AU36" s="453"/>
      <c r="AV36" s="453"/>
      <c r="AW36" s="453"/>
      <c r="AX36" s="453"/>
      <c r="AY36" s="453"/>
      <c r="AZ36" s="453"/>
      <c r="BA36" s="453"/>
      <c r="BB36" s="453"/>
      <c r="BC36" s="453"/>
      <c r="BD36" s="453"/>
    </row>
    <row r="37" spans="1:56" s="462" customFormat="1" x14ac:dyDescent="0.2">
      <c r="A37" s="462" t="s">
        <v>63</v>
      </c>
      <c r="B37" s="462" t="s">
        <v>145</v>
      </c>
      <c r="C37" s="462" t="s">
        <v>164</v>
      </c>
      <c r="D37" s="462">
        <v>70</v>
      </c>
      <c r="E37" s="462" t="s">
        <v>310</v>
      </c>
      <c r="F37" s="462">
        <v>36</v>
      </c>
      <c r="G37" s="463">
        <v>50.8</v>
      </c>
      <c r="J37" s="462" t="s">
        <v>52</v>
      </c>
      <c r="K37" s="464"/>
      <c r="L37" s="449">
        <f t="shared" si="1"/>
        <v>50.8</v>
      </c>
      <c r="M37" s="466">
        <f>'July-Aug 2018'!O37</f>
        <v>5</v>
      </c>
      <c r="N37" s="465">
        <v>115.58</v>
      </c>
      <c r="O37" s="467">
        <v>4</v>
      </c>
      <c r="P37" s="465">
        <v>18.32</v>
      </c>
      <c r="Q37" s="468">
        <v>5</v>
      </c>
      <c r="R37" s="468">
        <v>19.809999999999999</v>
      </c>
      <c r="S37" s="467">
        <v>92</v>
      </c>
      <c r="T37" s="465">
        <v>105.16</v>
      </c>
      <c r="U37" s="467"/>
      <c r="V37" s="465">
        <v>357.79</v>
      </c>
      <c r="W37" s="467">
        <v>492</v>
      </c>
      <c r="X37" s="465">
        <v>512.16999999999996</v>
      </c>
      <c r="Y37" s="467">
        <v>540</v>
      </c>
      <c r="Z37" s="465">
        <v>519.87</v>
      </c>
      <c r="AA37" s="467">
        <v>333</v>
      </c>
      <c r="AB37" s="465">
        <v>370.33</v>
      </c>
      <c r="AC37" s="467">
        <v>149</v>
      </c>
      <c r="AD37" s="465">
        <v>172.51</v>
      </c>
      <c r="AE37" s="467">
        <v>102</v>
      </c>
      <c r="AF37" s="465">
        <v>115.58</v>
      </c>
      <c r="AG37" s="467">
        <v>36</v>
      </c>
      <c r="AH37" s="466">
        <v>50.8</v>
      </c>
      <c r="AI37" s="467">
        <f t="shared" si="2"/>
        <v>1758</v>
      </c>
      <c r="AJ37" s="465">
        <f t="shared" si="2"/>
        <v>2408.7200000000003</v>
      </c>
      <c r="AK37" s="469"/>
      <c r="AL37" s="469"/>
      <c r="AM37" s="469"/>
      <c r="AN37" s="469"/>
      <c r="AO37" s="469"/>
      <c r="AP37" s="469"/>
      <c r="AQ37" s="469"/>
      <c r="AR37" s="469"/>
      <c r="AS37" s="469"/>
      <c r="AT37" s="469"/>
      <c r="AU37" s="469"/>
      <c r="AV37" s="469"/>
      <c r="AW37" s="469"/>
      <c r="AX37" s="469"/>
      <c r="AY37" s="469"/>
      <c r="AZ37" s="469"/>
      <c r="BA37" s="469"/>
      <c r="BB37" s="469"/>
      <c r="BC37" s="469"/>
      <c r="BD37" s="469"/>
    </row>
    <row r="38" spans="1:56" s="462" customFormat="1" x14ac:dyDescent="0.2">
      <c r="A38" s="462" t="s">
        <v>24</v>
      </c>
      <c r="B38" s="462" t="s">
        <v>138</v>
      </c>
      <c r="C38" s="462" t="s">
        <v>137</v>
      </c>
      <c r="D38" s="462">
        <v>70</v>
      </c>
      <c r="E38" s="462" t="s">
        <v>310</v>
      </c>
      <c r="F38" s="462">
        <v>32</v>
      </c>
      <c r="G38" s="463">
        <v>52.51</v>
      </c>
      <c r="J38" s="462" t="s">
        <v>52</v>
      </c>
      <c r="K38" s="464"/>
      <c r="L38" s="449">
        <f t="shared" si="1"/>
        <v>52.51</v>
      </c>
      <c r="M38" s="466">
        <f>'July-Aug 2018'!O38</f>
        <v>31</v>
      </c>
      <c r="N38" s="465">
        <v>63.7</v>
      </c>
      <c r="O38" s="467">
        <v>25</v>
      </c>
      <c r="P38" s="465">
        <v>43.67</v>
      </c>
      <c r="Q38" s="468">
        <v>29</v>
      </c>
      <c r="R38" s="468">
        <v>47.67</v>
      </c>
      <c r="S38" s="467">
        <v>19</v>
      </c>
      <c r="T38" s="465">
        <v>35.200000000000003</v>
      </c>
      <c r="U38" s="467">
        <v>101</v>
      </c>
      <c r="V38" s="465">
        <v>139.66999999999999</v>
      </c>
      <c r="W38" s="467">
        <v>120</v>
      </c>
      <c r="X38" s="465">
        <v>166.08</v>
      </c>
      <c r="Y38" s="467">
        <v>186</v>
      </c>
      <c r="Z38" s="465">
        <v>239.31</v>
      </c>
      <c r="AA38" s="467">
        <v>124</v>
      </c>
      <c r="AB38" s="465">
        <v>169.52</v>
      </c>
      <c r="AC38" s="467">
        <v>39</v>
      </c>
      <c r="AD38" s="465">
        <v>60.74</v>
      </c>
      <c r="AE38" s="467">
        <v>43</v>
      </c>
      <c r="AF38" s="465">
        <v>63.7</v>
      </c>
      <c r="AG38" s="467">
        <v>32</v>
      </c>
      <c r="AH38" s="466">
        <v>52.51</v>
      </c>
      <c r="AI38" s="467">
        <f t="shared" si="2"/>
        <v>749</v>
      </c>
      <c r="AJ38" s="465">
        <f t="shared" si="2"/>
        <v>1134.28</v>
      </c>
      <c r="AK38" s="469"/>
      <c r="AL38" s="469"/>
      <c r="AM38" s="469"/>
      <c r="AN38" s="469"/>
      <c r="AO38" s="469"/>
      <c r="AP38" s="469"/>
      <c r="AQ38" s="469"/>
      <c r="AR38" s="469"/>
      <c r="AS38" s="469"/>
      <c r="AT38" s="469"/>
      <c r="AU38" s="469"/>
      <c r="AV38" s="469"/>
      <c r="AW38" s="469"/>
      <c r="AX38" s="469"/>
      <c r="AY38" s="469"/>
      <c r="AZ38" s="469"/>
      <c r="BA38" s="469"/>
      <c r="BB38" s="469"/>
      <c r="BC38" s="469"/>
      <c r="BD38" s="469"/>
    </row>
    <row r="39" spans="1:56" s="462" customFormat="1" x14ac:dyDescent="0.2">
      <c r="A39" s="462" t="s">
        <v>39</v>
      </c>
      <c r="B39" s="462" t="s">
        <v>225</v>
      </c>
      <c r="C39" s="462" t="s">
        <v>199</v>
      </c>
      <c r="D39" s="462">
        <v>70</v>
      </c>
      <c r="E39" s="462" t="s">
        <v>312</v>
      </c>
      <c r="F39" s="462">
        <v>27</v>
      </c>
      <c r="G39" s="463">
        <v>42.76</v>
      </c>
      <c r="J39" s="462" t="s">
        <v>52</v>
      </c>
      <c r="K39" s="464"/>
      <c r="L39" s="449">
        <f t="shared" si="1"/>
        <v>42.76</v>
      </c>
      <c r="M39" s="466">
        <f>'July-Aug 2018'!O39</f>
        <v>16</v>
      </c>
      <c r="N39" s="465">
        <v>333.29</v>
      </c>
      <c r="O39" s="467">
        <v>17</v>
      </c>
      <c r="P39" s="465">
        <v>32.909999999999997</v>
      </c>
      <c r="Q39" s="468">
        <v>36</v>
      </c>
      <c r="R39" s="468">
        <v>49.18</v>
      </c>
      <c r="S39" s="467">
        <v>104</v>
      </c>
      <c r="T39" s="465">
        <v>116.19</v>
      </c>
      <c r="U39" s="467">
        <v>563</v>
      </c>
      <c r="V39" s="465">
        <v>557.47</v>
      </c>
      <c r="W39" s="467">
        <v>658</v>
      </c>
      <c r="X39" s="465">
        <v>656.4</v>
      </c>
      <c r="Y39" s="467">
        <v>637</v>
      </c>
      <c r="Z39" s="465">
        <v>605.15</v>
      </c>
      <c r="AA39" s="467">
        <v>486</v>
      </c>
      <c r="AB39" s="465">
        <v>502.04</v>
      </c>
      <c r="AC39" s="467">
        <v>122</v>
      </c>
      <c r="AD39" s="465">
        <v>143.79</v>
      </c>
      <c r="AE39" s="467">
        <v>174</v>
      </c>
      <c r="AF39" s="465">
        <v>333.29</v>
      </c>
      <c r="AG39" s="467">
        <v>15.78</v>
      </c>
      <c r="AH39" s="466">
        <v>42.76</v>
      </c>
      <c r="AI39" s="467">
        <f t="shared" si="2"/>
        <v>2828.78</v>
      </c>
      <c r="AJ39" s="465">
        <f t="shared" si="2"/>
        <v>3415.2300000000005</v>
      </c>
      <c r="AK39" s="469"/>
      <c r="AL39" s="469"/>
      <c r="AM39" s="469"/>
      <c r="AN39" s="469"/>
      <c r="AO39" s="469"/>
      <c r="AP39" s="469"/>
      <c r="AQ39" s="469"/>
      <c r="AR39" s="469"/>
      <c r="AS39" s="469"/>
      <c r="AT39" s="469"/>
      <c r="AU39" s="469"/>
      <c r="AV39" s="469"/>
      <c r="AW39" s="469"/>
      <c r="AX39" s="469"/>
      <c r="AY39" s="469"/>
      <c r="AZ39" s="469"/>
      <c r="BA39" s="469"/>
      <c r="BB39" s="469"/>
      <c r="BC39" s="469"/>
      <c r="BD39" s="469"/>
    </row>
    <row r="40" spans="1:56" s="462" customFormat="1" x14ac:dyDescent="0.2">
      <c r="A40" s="462" t="s">
        <v>54</v>
      </c>
      <c r="B40" s="462" t="s">
        <v>145</v>
      </c>
      <c r="C40" s="462" t="s">
        <v>144</v>
      </c>
      <c r="D40" s="462">
        <v>70</v>
      </c>
      <c r="E40" s="462" t="s">
        <v>310</v>
      </c>
      <c r="F40" s="462">
        <v>10</v>
      </c>
      <c r="G40" s="463">
        <v>24.31</v>
      </c>
      <c r="I40" s="474">
        <f>SUM(G37:G41)</f>
        <v>170.38</v>
      </c>
      <c r="J40" s="462" t="s">
        <v>52</v>
      </c>
      <c r="K40" s="464"/>
      <c r="L40" s="449">
        <f t="shared" si="1"/>
        <v>24.31</v>
      </c>
      <c r="M40" s="466">
        <f>'July-Aug 2018'!O40</f>
        <v>24</v>
      </c>
      <c r="N40" s="465">
        <v>43.59</v>
      </c>
      <c r="O40" s="467">
        <v>28</v>
      </c>
      <c r="P40" s="465">
        <v>42.46</v>
      </c>
      <c r="Q40" s="468">
        <v>34</v>
      </c>
      <c r="R40" s="468">
        <v>46.05</v>
      </c>
      <c r="S40" s="467">
        <v>59</v>
      </c>
      <c r="T40" s="465">
        <v>73.28</v>
      </c>
      <c r="U40" s="467">
        <v>172</v>
      </c>
      <c r="V40" s="465">
        <v>206.33</v>
      </c>
      <c r="W40" s="467">
        <v>200</v>
      </c>
      <c r="X40" s="465">
        <v>242.97</v>
      </c>
      <c r="Y40" s="467">
        <v>201</v>
      </c>
      <c r="Z40" s="465">
        <v>230.74</v>
      </c>
      <c r="AA40" s="467">
        <v>117</v>
      </c>
      <c r="AB40" s="465">
        <v>146.94</v>
      </c>
      <c r="AC40" s="467">
        <v>26</v>
      </c>
      <c r="AD40" s="465">
        <v>42.72</v>
      </c>
      <c r="AE40" s="467">
        <v>29</v>
      </c>
      <c r="AF40" s="465">
        <v>43.59</v>
      </c>
      <c r="AG40" s="467">
        <v>10</v>
      </c>
      <c r="AH40" s="466">
        <v>24.31</v>
      </c>
      <c r="AI40" s="467">
        <f t="shared" si="2"/>
        <v>900</v>
      </c>
      <c r="AJ40" s="465">
        <f t="shared" si="2"/>
        <v>1167.29</v>
      </c>
      <c r="AK40" s="469"/>
      <c r="AL40" s="469"/>
      <c r="AM40" s="469"/>
      <c r="AN40" s="469"/>
      <c r="AO40" s="469"/>
      <c r="AP40" s="469"/>
      <c r="AQ40" s="469"/>
      <c r="AR40" s="469"/>
      <c r="AS40" s="469"/>
      <c r="AT40" s="469"/>
      <c r="AU40" s="469"/>
      <c r="AV40" s="469"/>
      <c r="AW40" s="469"/>
      <c r="AX40" s="469"/>
      <c r="AY40" s="469"/>
      <c r="AZ40" s="469"/>
      <c r="BA40" s="469"/>
      <c r="BB40" s="469"/>
      <c r="BC40" s="469"/>
      <c r="BD40" s="469"/>
    </row>
    <row r="41" spans="1:56" s="364" customFormat="1" ht="13.5" thickBot="1" x14ac:dyDescent="0.25">
      <c r="A41" s="364" t="s">
        <v>100</v>
      </c>
      <c r="B41" s="364" t="s">
        <v>224</v>
      </c>
      <c r="C41" s="364" t="s">
        <v>223</v>
      </c>
      <c r="D41" s="364">
        <v>70</v>
      </c>
      <c r="G41" s="460"/>
      <c r="J41" s="364" t="s">
        <v>52</v>
      </c>
      <c r="K41" s="357"/>
      <c r="L41" s="449">
        <f t="shared" si="1"/>
        <v>0</v>
      </c>
      <c r="M41" s="207">
        <f>'July-Aug 2018'!O41</f>
        <v>38</v>
      </c>
      <c r="N41" s="206">
        <v>0</v>
      </c>
      <c r="O41" s="359">
        <v>40</v>
      </c>
      <c r="P41" s="358">
        <v>64.11</v>
      </c>
      <c r="Q41" s="365">
        <v>42</v>
      </c>
      <c r="R41" s="365">
        <v>58.74</v>
      </c>
      <c r="S41" s="210">
        <v>45</v>
      </c>
      <c r="T41" s="206">
        <v>65.59</v>
      </c>
      <c r="U41" s="359">
        <v>23</v>
      </c>
      <c r="V41" s="358">
        <v>44.32</v>
      </c>
      <c r="W41" s="359">
        <v>0</v>
      </c>
      <c r="X41" s="358">
        <v>17.36</v>
      </c>
      <c r="Y41" s="210">
        <v>0</v>
      </c>
      <c r="Z41" s="206">
        <v>18.45</v>
      </c>
      <c r="AA41" s="210"/>
      <c r="AB41" s="206"/>
      <c r="AC41" s="210"/>
      <c r="AD41" s="206"/>
      <c r="AE41" s="210"/>
      <c r="AF41" s="206"/>
      <c r="AG41" s="210"/>
      <c r="AH41" s="207"/>
      <c r="AI41" s="210">
        <f t="shared" si="2"/>
        <v>188</v>
      </c>
      <c r="AJ41" s="206">
        <f t="shared" si="2"/>
        <v>268.57</v>
      </c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</row>
    <row r="42" spans="1:56" s="30" customFormat="1" ht="13.5" thickBot="1" x14ac:dyDescent="0.25">
      <c r="A42" s="184"/>
      <c r="B42" s="425"/>
      <c r="C42" s="425"/>
      <c r="D42" s="425"/>
      <c r="E42" s="425"/>
      <c r="F42" s="425"/>
      <c r="G42" s="427"/>
      <c r="H42" s="426"/>
      <c r="I42" s="427">
        <f>SUM(I35:I41)</f>
        <v>7375.13</v>
      </c>
      <c r="J42" s="428">
        <v>0</v>
      </c>
      <c r="K42" s="114"/>
      <c r="L42" s="223">
        <f>SUM(L10:L41)</f>
        <v>7375.130000000001</v>
      </c>
      <c r="M42" s="112"/>
      <c r="N42" s="224">
        <f t="shared" ref="N42:AH42" si="3">SUM(N10:N41)</f>
        <v>11998.840000000002</v>
      </c>
      <c r="O42" s="112"/>
      <c r="P42" s="224">
        <f>SUM(P10:P41)</f>
        <v>5290.44</v>
      </c>
      <c r="Q42" s="112"/>
      <c r="R42" s="224">
        <f t="shared" si="3"/>
        <v>7082</v>
      </c>
      <c r="S42" s="112"/>
      <c r="T42" s="113">
        <f t="shared" si="3"/>
        <v>10770.260000000004</v>
      </c>
      <c r="U42" s="133"/>
      <c r="V42" s="133">
        <f t="shared" si="3"/>
        <v>22224.430000000004</v>
      </c>
      <c r="W42" s="112"/>
      <c r="X42" s="113">
        <f t="shared" si="3"/>
        <v>27627.54</v>
      </c>
      <c r="Y42" s="112"/>
      <c r="Z42" s="113">
        <f>SUM(Z10:Z41)</f>
        <v>33726.879999999997</v>
      </c>
      <c r="AA42" s="112"/>
      <c r="AB42" s="113">
        <f>SUM(AB10:AB41)</f>
        <v>26278.6</v>
      </c>
      <c r="AC42" s="112"/>
      <c r="AD42" s="113">
        <f t="shared" si="3"/>
        <v>13273.82</v>
      </c>
      <c r="AE42" s="112"/>
      <c r="AF42" s="113">
        <f t="shared" si="3"/>
        <v>11763.110000000002</v>
      </c>
      <c r="AG42" s="112"/>
      <c r="AH42" s="133">
        <f t="shared" si="3"/>
        <v>7310.1400000000012</v>
      </c>
      <c r="AI42" s="112"/>
      <c r="AJ42" s="298">
        <f>L42+N42+P42+R42+T42+V42+X42+Z42+AB42+AD42+AF42+AH42</f>
        <v>184721.19000000006</v>
      </c>
      <c r="AK42" s="429"/>
      <c r="AL42" s="429"/>
      <c r="AM42" s="429"/>
      <c r="AN42" s="429"/>
      <c r="AO42" s="429"/>
      <c r="AP42" s="429"/>
      <c r="AQ42" s="429"/>
      <c r="AR42" s="429"/>
      <c r="AS42" s="429"/>
      <c r="AT42" s="429"/>
      <c r="AU42" s="429"/>
      <c r="AV42" s="429"/>
      <c r="AW42" s="429"/>
      <c r="AX42" s="429"/>
      <c r="AY42" s="429"/>
      <c r="AZ42" s="429"/>
      <c r="BA42" s="429"/>
      <c r="BB42" s="429"/>
      <c r="BC42" s="429"/>
      <c r="BD42" s="429"/>
    </row>
    <row r="43" spans="1:56" ht="13.5" thickTop="1" x14ac:dyDescent="0.2"/>
    <row r="45" spans="1:56" ht="13.5" thickBot="1" x14ac:dyDescent="0.25">
      <c r="A45" s="444" t="s">
        <v>37</v>
      </c>
      <c r="B45" s="445"/>
      <c r="C45" s="445">
        <f>G20+G21</f>
        <v>197.02</v>
      </c>
    </row>
    <row r="46" spans="1:56" ht="13.5" thickTop="1" x14ac:dyDescent="0.2"/>
    <row r="47" spans="1:56" x14ac:dyDescent="0.2">
      <c r="A47" s="447" t="s">
        <v>37</v>
      </c>
      <c r="C47" s="246">
        <f>G12+G13+G14+G16+G17+G18+G19+G24+G26+G27+G28+G29+G30+G31+G32+G33+G35+G15</f>
        <v>6829.4299999999994</v>
      </c>
      <c r="E47" s="4">
        <v>194880</v>
      </c>
    </row>
    <row r="48" spans="1:56" x14ac:dyDescent="0.2">
      <c r="A48" s="471" t="s">
        <v>301</v>
      </c>
      <c r="C48" s="246">
        <f>G36</f>
        <v>20.3</v>
      </c>
      <c r="E48" s="4">
        <v>190980</v>
      </c>
    </row>
    <row r="49" spans="1:6" x14ac:dyDescent="0.2">
      <c r="A49" s="462" t="s">
        <v>52</v>
      </c>
      <c r="C49" s="246">
        <f>G37+G38+G40+G39</f>
        <v>170.38</v>
      </c>
      <c r="D49" s="4">
        <v>42.76</v>
      </c>
      <c r="E49" s="4">
        <v>194880</v>
      </c>
    </row>
    <row r="50" spans="1:6" ht="13.5" thickBot="1" x14ac:dyDescent="0.25">
      <c r="C50" s="473">
        <f>SUM(C47:C49)</f>
        <v>7020.11</v>
      </c>
    </row>
    <row r="51" spans="1:6" ht="13.5" thickTop="1" x14ac:dyDescent="0.2">
      <c r="C51" s="246">
        <f>C50-D49</f>
        <v>6977.3499999999995</v>
      </c>
    </row>
    <row r="54" spans="1:6" x14ac:dyDescent="0.2">
      <c r="F54" s="4" t="s">
        <v>196</v>
      </c>
    </row>
    <row r="55" spans="1:6" x14ac:dyDescent="0.2">
      <c r="A55" s="430" t="s">
        <v>37</v>
      </c>
      <c r="C55" s="221">
        <v>68.42</v>
      </c>
      <c r="E55" s="4" t="s">
        <v>211</v>
      </c>
      <c r="F55" s="4">
        <v>53</v>
      </c>
    </row>
    <row r="56" spans="1:6" x14ac:dyDescent="0.2">
      <c r="A56" s="4" t="s">
        <v>314</v>
      </c>
      <c r="C56" s="3">
        <v>68.569999999999993</v>
      </c>
      <c r="E56" s="4" t="s">
        <v>313</v>
      </c>
      <c r="F56" s="4">
        <v>54</v>
      </c>
    </row>
    <row r="57" spans="1:6" ht="13.5" thickBot="1" x14ac:dyDescent="0.25">
      <c r="C57" s="473">
        <f>SUM(C55:C56)</f>
        <v>136.99</v>
      </c>
    </row>
    <row r="58" spans="1:6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51"/>
  <sheetViews>
    <sheetView topLeftCell="A23" workbookViewId="0">
      <selection activeCell="I51" sqref="I51"/>
    </sheetView>
  </sheetViews>
  <sheetFormatPr defaultColWidth="9.140625" defaultRowHeight="12.75" x14ac:dyDescent="0.2"/>
  <cols>
    <col min="1" max="1" width="19" style="1" customWidth="1"/>
    <col min="2" max="2" width="16.85546875" style="1" customWidth="1"/>
    <col min="3" max="3" width="15.42578125" style="1" customWidth="1"/>
    <col min="4" max="4" width="5.140625" style="1" customWidth="1"/>
    <col min="5" max="5" width="17.28515625" style="1" customWidth="1"/>
    <col min="6" max="6" width="12.5703125" style="9" customWidth="1"/>
    <col min="7" max="7" width="10.42578125" style="1" customWidth="1"/>
    <col min="8" max="8" width="11.28515625" style="1" customWidth="1"/>
    <col min="9" max="9" width="11" style="2" customWidth="1"/>
    <col min="10" max="10" width="10.42578125" style="4" bestFit="1" customWidth="1"/>
    <col min="11" max="11" width="10" style="1" customWidth="1"/>
    <col min="12" max="12" width="35.42578125" style="1" customWidth="1"/>
    <col min="13" max="13" width="8.85546875" style="1" customWidth="1"/>
    <col min="14" max="14" width="9.42578125" style="1" customWidth="1"/>
    <col min="15" max="15" width="8.85546875" style="1" customWidth="1"/>
    <col min="16" max="17" width="10" style="1" customWidth="1"/>
    <col min="18" max="19" width="10" style="2" customWidth="1"/>
    <col min="20" max="21" width="11.7109375" style="1" customWidth="1"/>
    <col min="22" max="23" width="12" style="1" customWidth="1"/>
    <col min="24" max="27" width="12.28515625" style="1" customWidth="1"/>
    <col min="28" max="29" width="12.28515625" style="2" customWidth="1"/>
    <col min="30" max="31" width="12.28515625" style="3" customWidth="1"/>
    <col min="32" max="33" width="12.28515625" style="2" customWidth="1"/>
    <col min="34" max="37" width="12.28515625" style="3" customWidth="1"/>
    <col min="38" max="38" width="13.85546875" style="2" customWidth="1"/>
    <col min="39" max="16384" width="9.140625" style="1"/>
  </cols>
  <sheetData>
    <row r="1" spans="1:58" x14ac:dyDescent="0.2">
      <c r="A1" s="1" t="s">
        <v>1</v>
      </c>
      <c r="AF1" s="3"/>
      <c r="AG1" s="3"/>
    </row>
    <row r="2" spans="1:58" ht="15.75" x14ac:dyDescent="0.25">
      <c r="A2" s="1" t="s">
        <v>2</v>
      </c>
      <c r="E2" s="103" t="s">
        <v>233</v>
      </c>
      <c r="F2" s="10"/>
      <c r="AF2" s="3"/>
      <c r="AG2" s="3"/>
    </row>
    <row r="3" spans="1:58" ht="15.75" x14ac:dyDescent="0.25">
      <c r="A3" s="1" t="s">
        <v>3</v>
      </c>
      <c r="E3" s="201" t="s">
        <v>178</v>
      </c>
      <c r="F3" s="144">
        <v>190980</v>
      </c>
      <c r="AF3" s="3"/>
      <c r="AG3" s="3"/>
    </row>
    <row r="4" spans="1:58" x14ac:dyDescent="0.2">
      <c r="A4" s="1" t="s">
        <v>69</v>
      </c>
      <c r="AF4" s="3"/>
      <c r="AG4" s="3"/>
    </row>
    <row r="5" spans="1:58" x14ac:dyDescent="0.2">
      <c r="AF5" s="3"/>
      <c r="AG5" s="3"/>
    </row>
    <row r="6" spans="1:58" x14ac:dyDescent="0.2">
      <c r="A6" s="1" t="s">
        <v>5</v>
      </c>
      <c r="AF6" s="3"/>
      <c r="AG6" s="3"/>
    </row>
    <row r="7" spans="1:58" ht="13.5" thickBot="1" x14ac:dyDescent="0.25">
      <c r="A7" s="1" t="s">
        <v>112</v>
      </c>
      <c r="I7" s="6"/>
      <c r="AF7" s="3"/>
      <c r="AG7" s="3"/>
    </row>
    <row r="8" spans="1:58" ht="13.5" thickBot="1" x14ac:dyDescent="0.25">
      <c r="A8" s="7">
        <v>39630</v>
      </c>
      <c r="B8" s="7"/>
      <c r="F8" s="9" t="s">
        <v>28</v>
      </c>
      <c r="G8" s="1" t="s">
        <v>28</v>
      </c>
      <c r="H8" s="1" t="s">
        <v>29</v>
      </c>
      <c r="I8" s="2" t="s">
        <v>169</v>
      </c>
      <c r="J8" s="4" t="s">
        <v>32</v>
      </c>
      <c r="K8" s="1" t="s">
        <v>34</v>
      </c>
      <c r="M8" s="484">
        <v>43282</v>
      </c>
      <c r="N8" s="485"/>
      <c r="O8" s="484">
        <v>43330</v>
      </c>
      <c r="P8" s="485"/>
      <c r="Q8" s="486">
        <v>43344</v>
      </c>
      <c r="R8" s="487"/>
      <c r="S8" s="486">
        <v>43374</v>
      </c>
      <c r="T8" s="487"/>
      <c r="U8" s="482">
        <v>43405</v>
      </c>
      <c r="V8" s="483"/>
      <c r="W8" s="486">
        <v>43435</v>
      </c>
      <c r="X8" s="487"/>
      <c r="Y8" s="486">
        <v>43466</v>
      </c>
      <c r="Z8" s="487"/>
      <c r="AA8" s="486">
        <v>43497</v>
      </c>
      <c r="AB8" s="487"/>
      <c r="AC8" s="486">
        <v>43525</v>
      </c>
      <c r="AD8" s="487"/>
      <c r="AE8" s="486">
        <v>43556</v>
      </c>
      <c r="AF8" s="487"/>
      <c r="AG8" s="486">
        <v>43586</v>
      </c>
      <c r="AH8" s="488"/>
      <c r="AI8" s="162"/>
      <c r="AJ8" s="137">
        <v>43617</v>
      </c>
      <c r="AK8" s="482" t="s">
        <v>35</v>
      </c>
      <c r="AL8" s="483"/>
    </row>
    <row r="9" spans="1:58" ht="13.5" thickBot="1" x14ac:dyDescent="0.25">
      <c r="C9" s="1" t="s">
        <v>6</v>
      </c>
      <c r="D9" s="1" t="s">
        <v>26</v>
      </c>
      <c r="E9" s="1" t="s">
        <v>68</v>
      </c>
      <c r="F9" s="9" t="s">
        <v>27</v>
      </c>
      <c r="G9" s="1" t="s">
        <v>108</v>
      </c>
      <c r="H9" s="1" t="s">
        <v>30</v>
      </c>
      <c r="I9" s="2" t="s">
        <v>31</v>
      </c>
      <c r="J9" s="4" t="s">
        <v>33</v>
      </c>
      <c r="K9" s="1" t="s">
        <v>35</v>
      </c>
      <c r="L9" s="1" t="s">
        <v>36</v>
      </c>
      <c r="M9" s="118" t="s">
        <v>181</v>
      </c>
      <c r="N9" s="119" t="s">
        <v>183</v>
      </c>
      <c r="O9" s="120" t="s">
        <v>182</v>
      </c>
      <c r="P9" s="119" t="s">
        <v>184</v>
      </c>
      <c r="Q9" s="121" t="s">
        <v>182</v>
      </c>
      <c r="R9" s="122" t="s">
        <v>185</v>
      </c>
      <c r="S9" s="126" t="s">
        <v>182</v>
      </c>
      <c r="T9" s="119" t="s">
        <v>186</v>
      </c>
      <c r="U9" s="121" t="s">
        <v>182</v>
      </c>
      <c r="V9" s="119" t="s">
        <v>187</v>
      </c>
      <c r="W9" s="130" t="s">
        <v>182</v>
      </c>
      <c r="X9" s="130" t="s">
        <v>188</v>
      </c>
      <c r="Y9" s="118" t="s">
        <v>182</v>
      </c>
      <c r="Z9" s="119" t="s">
        <v>189</v>
      </c>
      <c r="AA9" s="118" t="s">
        <v>182</v>
      </c>
      <c r="AB9" s="122" t="s">
        <v>190</v>
      </c>
      <c r="AC9" s="126" t="s">
        <v>182</v>
      </c>
      <c r="AD9" s="135" t="s">
        <v>191</v>
      </c>
      <c r="AE9" s="136" t="s">
        <v>182</v>
      </c>
      <c r="AF9" s="135" t="s">
        <v>192</v>
      </c>
      <c r="AG9" s="136" t="s">
        <v>182</v>
      </c>
      <c r="AH9" s="135" t="s">
        <v>193</v>
      </c>
      <c r="AI9" s="136" t="s">
        <v>182</v>
      </c>
      <c r="AJ9" s="131" t="s">
        <v>194</v>
      </c>
      <c r="AK9" s="138" t="s">
        <v>196</v>
      </c>
      <c r="AL9" s="139" t="s">
        <v>195</v>
      </c>
    </row>
    <row r="10" spans="1:58" x14ac:dyDescent="0.2">
      <c r="A10" s="4" t="s">
        <v>105</v>
      </c>
      <c r="B10" s="4"/>
      <c r="C10" s="14" t="s">
        <v>179</v>
      </c>
      <c r="D10" s="4">
        <v>1</v>
      </c>
      <c r="E10" s="4"/>
      <c r="F10" s="24">
        <v>0</v>
      </c>
      <c r="G10" s="24">
        <v>0</v>
      </c>
      <c r="H10" s="24">
        <f t="shared" ref="H10:H41" si="0">F10-G10</f>
        <v>0</v>
      </c>
      <c r="I10" s="3">
        <v>0</v>
      </c>
      <c r="K10" s="4"/>
      <c r="L10" t="s">
        <v>37</v>
      </c>
      <c r="M10" s="106"/>
      <c r="N10" s="107">
        <v>0</v>
      </c>
      <c r="O10" s="37">
        <f>'July-Aug 2018'!O10</f>
        <v>0</v>
      </c>
      <c r="P10" s="107">
        <f t="shared" ref="P10:P34" si="1">I10</f>
        <v>0</v>
      </c>
      <c r="Q10" s="116"/>
      <c r="R10" s="107"/>
      <c r="S10" s="127"/>
      <c r="T10" s="128"/>
      <c r="U10" s="127"/>
      <c r="V10" s="128"/>
      <c r="W10" s="127"/>
      <c r="X10" s="128"/>
      <c r="Y10" s="127"/>
      <c r="Z10" s="128"/>
      <c r="AA10" s="116"/>
      <c r="AB10" s="107"/>
      <c r="AC10" s="116"/>
      <c r="AD10" s="107"/>
      <c r="AE10" s="116"/>
      <c r="AF10" s="107"/>
      <c r="AG10" s="116"/>
      <c r="AH10" s="107"/>
      <c r="AI10" s="116"/>
      <c r="AJ10" s="37"/>
      <c r="AK10" s="127"/>
      <c r="AL10" s="128">
        <f t="shared" ref="AL10:AL11" si="2">SUM(N10:AJ10)</f>
        <v>0</v>
      </c>
    </row>
    <row r="11" spans="1:58" x14ac:dyDescent="0.2">
      <c r="A11" t="s">
        <v>106</v>
      </c>
      <c r="B11"/>
      <c r="C11" t="s">
        <v>180</v>
      </c>
      <c r="D11">
        <v>4</v>
      </c>
      <c r="E11"/>
      <c r="F11">
        <v>0</v>
      </c>
      <c r="G11">
        <v>0</v>
      </c>
      <c r="H11">
        <f t="shared" si="0"/>
        <v>0</v>
      </c>
      <c r="I11" s="191"/>
      <c r="J11" s="184"/>
      <c r="K11"/>
      <c r="L11" t="s">
        <v>37</v>
      </c>
      <c r="M11" s="106"/>
      <c r="N11" s="107">
        <v>0</v>
      </c>
      <c r="O11" s="37">
        <f>'July-Aug 2018'!O11</f>
        <v>0</v>
      </c>
      <c r="P11" s="107">
        <f t="shared" si="1"/>
        <v>0</v>
      </c>
      <c r="Q11" s="116"/>
      <c r="R11" s="107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107"/>
      <c r="AI11" s="116"/>
      <c r="AJ11" s="37"/>
      <c r="AK11" s="116"/>
      <c r="AL11" s="107">
        <f t="shared" si="2"/>
        <v>0</v>
      </c>
    </row>
    <row r="12" spans="1:58" x14ac:dyDescent="0.2">
      <c r="A12" s="197" t="s">
        <v>107</v>
      </c>
      <c r="B12" s="197" t="s">
        <v>127</v>
      </c>
      <c r="C12" s="197" t="s">
        <v>121</v>
      </c>
      <c r="D12" s="197">
        <v>1</v>
      </c>
      <c r="E12" s="197" t="s">
        <v>229</v>
      </c>
      <c r="F12" s="197"/>
      <c r="G12" s="197"/>
      <c r="H12" s="197"/>
      <c r="I12" s="198">
        <v>88.7</v>
      </c>
      <c r="J12" s="184"/>
      <c r="K12"/>
      <c r="L12" t="s">
        <v>37</v>
      </c>
      <c r="M12" s="106"/>
      <c r="N12" s="107">
        <v>56.13</v>
      </c>
      <c r="O12" s="37">
        <f>'July-Aug 2018'!O12</f>
        <v>49</v>
      </c>
      <c r="P12">
        <v>72.13</v>
      </c>
      <c r="Q12" s="199">
        <v>74</v>
      </c>
      <c r="R12" s="200">
        <v>88.7</v>
      </c>
      <c r="S12" s="116"/>
      <c r="T12" s="107"/>
      <c r="U12" s="116"/>
      <c r="V12" s="107"/>
      <c r="W12" s="116"/>
      <c r="X12" s="107"/>
      <c r="Y12" s="116"/>
      <c r="Z12" s="107"/>
      <c r="AA12" s="116"/>
      <c r="AB12" s="107"/>
      <c r="AC12" s="116"/>
      <c r="AD12" s="107"/>
      <c r="AE12" s="116"/>
      <c r="AF12" s="107"/>
      <c r="AG12" s="116"/>
      <c r="AH12" s="107"/>
      <c r="AI12" s="116"/>
      <c r="AJ12" s="37"/>
      <c r="AK12" s="116">
        <f>M12+O12+Q12+S12+U12+W12+Y12+AA12+AC12+AE12+AG12+AI12</f>
        <v>123</v>
      </c>
      <c r="AL12" s="107">
        <f>N12+P12+R12+T12+V12</f>
        <v>216.95999999999998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x14ac:dyDescent="0.2">
      <c r="A13" s="197" t="s">
        <v>53</v>
      </c>
      <c r="B13" s="197" t="s">
        <v>128</v>
      </c>
      <c r="C13" s="197" t="s">
        <v>124</v>
      </c>
      <c r="D13" s="197">
        <v>2</v>
      </c>
      <c r="E13" s="197" t="s">
        <v>229</v>
      </c>
      <c r="F13" s="197">
        <v>528</v>
      </c>
      <c r="G13" s="197">
        <v>528</v>
      </c>
      <c r="H13" s="197">
        <f t="shared" si="0"/>
        <v>0</v>
      </c>
      <c r="I13" s="198">
        <v>14.3</v>
      </c>
      <c r="J13" s="184"/>
      <c r="K13"/>
      <c r="L13" t="s">
        <v>37</v>
      </c>
      <c r="M13" s="106"/>
      <c r="N13" s="107">
        <v>14.79</v>
      </c>
      <c r="O13" s="37">
        <f>'July-Aug 2018'!O13</f>
        <v>0</v>
      </c>
      <c r="P13" s="107">
        <v>15.78</v>
      </c>
      <c r="Q13" s="199">
        <v>0</v>
      </c>
      <c r="R13" s="200">
        <v>14.3</v>
      </c>
      <c r="S13" s="116"/>
      <c r="T13" s="107"/>
      <c r="U13" s="116"/>
      <c r="V13" s="107"/>
      <c r="W13" s="116"/>
      <c r="X13" s="107"/>
      <c r="Y13" s="116"/>
      <c r="Z13" s="107"/>
      <c r="AA13" s="116"/>
      <c r="AB13" s="107"/>
      <c r="AC13" s="116"/>
      <c r="AD13" s="107"/>
      <c r="AE13" s="116"/>
      <c r="AF13" s="107"/>
      <c r="AG13" s="116"/>
      <c r="AH13" s="107"/>
      <c r="AI13" s="116"/>
      <c r="AJ13" s="37"/>
      <c r="AK13" s="116">
        <f t="shared" ref="AK13:AK41" si="3">M13+O13+Q13+S13+U13+W13+Y13+AA13+AC13+AE13+AG13+AI13</f>
        <v>0</v>
      </c>
      <c r="AL13" s="107">
        <f t="shared" ref="AL13:AL41" si="4">N13+P13+R13+T13+V13</f>
        <v>44.870000000000005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x14ac:dyDescent="0.2">
      <c r="A14" s="197" t="s">
        <v>53</v>
      </c>
      <c r="B14" s="197" t="s">
        <v>128</v>
      </c>
      <c r="C14" s="197" t="s">
        <v>125</v>
      </c>
      <c r="D14" s="197">
        <v>2</v>
      </c>
      <c r="E14" s="197" t="s">
        <v>229</v>
      </c>
      <c r="F14" s="197">
        <v>78630</v>
      </c>
      <c r="G14" s="197">
        <v>78580</v>
      </c>
      <c r="H14" s="197">
        <f t="shared" si="0"/>
        <v>50</v>
      </c>
      <c r="I14" s="198">
        <v>66.59</v>
      </c>
      <c r="J14" s="184"/>
      <c r="K14"/>
      <c r="L14" t="s">
        <v>37</v>
      </c>
      <c r="M14" s="106"/>
      <c r="N14" s="107">
        <v>97.46</v>
      </c>
      <c r="O14" s="37">
        <f>'July-Aug 2018'!O14</f>
        <v>32</v>
      </c>
      <c r="P14" s="107">
        <v>52.58</v>
      </c>
      <c r="Q14" s="199">
        <v>52</v>
      </c>
      <c r="R14" s="200">
        <v>66.59</v>
      </c>
      <c r="S14" s="116"/>
      <c r="T14" s="107"/>
      <c r="U14" s="116"/>
      <c r="V14" s="107"/>
      <c r="W14" s="116"/>
      <c r="X14" s="107"/>
      <c r="Y14" s="116"/>
      <c r="Z14" s="107"/>
      <c r="AA14" s="116"/>
      <c r="AB14" s="107"/>
      <c r="AC14" s="116"/>
      <c r="AD14" s="107"/>
      <c r="AE14" s="116"/>
      <c r="AF14" s="107"/>
      <c r="AG14" s="116"/>
      <c r="AH14" s="107"/>
      <c r="AI14" s="116"/>
      <c r="AJ14" s="37"/>
      <c r="AK14" s="116">
        <f t="shared" si="3"/>
        <v>84</v>
      </c>
      <c r="AL14" s="107">
        <f t="shared" si="4"/>
        <v>216.63</v>
      </c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x14ac:dyDescent="0.2">
      <c r="A15" s="189" t="s">
        <v>9</v>
      </c>
      <c r="B15" s="189" t="s">
        <v>129</v>
      </c>
      <c r="C15" s="189" t="s">
        <v>123</v>
      </c>
      <c r="D15" s="189">
        <v>4</v>
      </c>
      <c r="E15" s="189" t="s">
        <v>229</v>
      </c>
      <c r="F15" s="189">
        <v>3626</v>
      </c>
      <c r="G15" s="189">
        <v>21</v>
      </c>
      <c r="H15" s="189">
        <f t="shared" si="0"/>
        <v>3605</v>
      </c>
      <c r="I15" s="190">
        <v>50.5</v>
      </c>
      <c r="J15" s="4" t="s">
        <v>232</v>
      </c>
      <c r="K15"/>
      <c r="L15" t="s">
        <v>37</v>
      </c>
      <c r="M15" s="106"/>
      <c r="N15" s="107">
        <v>40.74</v>
      </c>
      <c r="O15" s="37">
        <f>'July-Aug 2018'!O15</f>
        <v>21</v>
      </c>
      <c r="P15" s="107">
        <v>39.93</v>
      </c>
      <c r="Q15" s="116">
        <v>35</v>
      </c>
      <c r="R15" s="107">
        <v>50.5</v>
      </c>
      <c r="S15" s="116"/>
      <c r="T15" s="107"/>
      <c r="U15" s="116"/>
      <c r="V15" s="107"/>
      <c r="W15" s="116"/>
      <c r="X15" s="107"/>
      <c r="Y15" s="116"/>
      <c r="Z15" s="107"/>
      <c r="AA15" s="116"/>
      <c r="AB15" s="107"/>
      <c r="AC15" s="116"/>
      <c r="AD15" s="107"/>
      <c r="AE15" s="116"/>
      <c r="AF15" s="107"/>
      <c r="AG15" s="116"/>
      <c r="AH15" s="107"/>
      <c r="AI15" s="116"/>
      <c r="AJ15" s="37"/>
      <c r="AK15" s="116">
        <f t="shared" si="3"/>
        <v>56</v>
      </c>
      <c r="AL15" s="107">
        <f t="shared" si="4"/>
        <v>131.17000000000002</v>
      </c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x14ac:dyDescent="0.2">
      <c r="A16" s="197" t="s">
        <v>10</v>
      </c>
      <c r="B16" s="197" t="s">
        <v>149</v>
      </c>
      <c r="C16" s="197" t="s">
        <v>148</v>
      </c>
      <c r="D16" s="197">
        <v>4</v>
      </c>
      <c r="E16" s="197" t="s">
        <v>229</v>
      </c>
      <c r="F16" s="197">
        <v>753</v>
      </c>
      <c r="G16" s="197">
        <v>731</v>
      </c>
      <c r="H16" s="197">
        <f t="shared" si="0"/>
        <v>22</v>
      </c>
      <c r="I16" s="198">
        <v>37.43</v>
      </c>
      <c r="J16" s="184"/>
      <c r="K16"/>
      <c r="L16" t="s">
        <v>37</v>
      </c>
      <c r="M16" s="106"/>
      <c r="N16" s="107">
        <v>14.79</v>
      </c>
      <c r="O16" s="37">
        <f>'July-Aug 2018'!O16</f>
        <v>2</v>
      </c>
      <c r="P16" s="107">
        <v>18.079999999999998</v>
      </c>
      <c r="Q16" s="199">
        <v>23</v>
      </c>
      <c r="R16" s="200">
        <v>37.43</v>
      </c>
      <c r="S16" s="116"/>
      <c r="T16" s="107"/>
      <c r="U16" s="116"/>
      <c r="V16" s="107"/>
      <c r="W16" s="116"/>
      <c r="X16" s="107"/>
      <c r="Y16" s="116"/>
      <c r="Z16" s="107"/>
      <c r="AA16" s="116"/>
      <c r="AB16" s="107"/>
      <c r="AC16" s="116"/>
      <c r="AD16" s="107"/>
      <c r="AE16" s="116"/>
      <c r="AF16" s="107"/>
      <c r="AG16" s="116"/>
      <c r="AH16" s="107"/>
      <c r="AI16" s="116"/>
      <c r="AJ16" s="37"/>
      <c r="AK16" s="116">
        <f t="shared" si="3"/>
        <v>25</v>
      </c>
      <c r="AL16" s="107">
        <f t="shared" si="4"/>
        <v>70.3</v>
      </c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58" x14ac:dyDescent="0.2">
      <c r="A17" s="197" t="s">
        <v>10</v>
      </c>
      <c r="B17" s="197" t="s">
        <v>149</v>
      </c>
      <c r="C17" s="197" t="s">
        <v>150</v>
      </c>
      <c r="D17" s="197">
        <v>4</v>
      </c>
      <c r="E17" s="197" t="s">
        <v>229</v>
      </c>
      <c r="F17" s="197">
        <v>7810</v>
      </c>
      <c r="G17" s="197">
        <v>7808</v>
      </c>
      <c r="H17" s="197">
        <f t="shared" si="0"/>
        <v>2</v>
      </c>
      <c r="I17" s="198">
        <v>16.309999999999999</v>
      </c>
      <c r="J17" s="184"/>
      <c r="K17"/>
      <c r="L17" t="s">
        <v>37</v>
      </c>
      <c r="M17" s="106"/>
      <c r="N17" s="107">
        <v>14.79</v>
      </c>
      <c r="O17" s="37">
        <f>'July-Aug 2018'!O17</f>
        <v>0</v>
      </c>
      <c r="P17" s="107">
        <v>15.78</v>
      </c>
      <c r="Q17" s="199">
        <v>2</v>
      </c>
      <c r="R17" s="200">
        <v>16.309999999999999</v>
      </c>
      <c r="S17" s="116"/>
      <c r="T17" s="107"/>
      <c r="U17" s="116"/>
      <c r="V17" s="107"/>
      <c r="W17" s="116"/>
      <c r="X17" s="107"/>
      <c r="Y17" s="116"/>
      <c r="Z17" s="107"/>
      <c r="AA17" s="116"/>
      <c r="AB17" s="107"/>
      <c r="AC17" s="116"/>
      <c r="AD17" s="107"/>
      <c r="AE17" s="116"/>
      <c r="AF17" s="107"/>
      <c r="AG17" s="116"/>
      <c r="AH17" s="107"/>
      <c r="AI17" s="116"/>
      <c r="AJ17" s="37"/>
      <c r="AK17" s="116">
        <f t="shared" si="3"/>
        <v>2</v>
      </c>
      <c r="AL17" s="107">
        <f t="shared" si="4"/>
        <v>46.879999999999995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1:58" x14ac:dyDescent="0.2">
      <c r="A18" s="197" t="s">
        <v>58</v>
      </c>
      <c r="B18" s="197" t="s">
        <v>136</v>
      </c>
      <c r="C18" s="197" t="s">
        <v>135</v>
      </c>
      <c r="D18" s="197">
        <v>16</v>
      </c>
      <c r="E18" s="197" t="s">
        <v>229</v>
      </c>
      <c r="F18" s="197">
        <v>11484</v>
      </c>
      <c r="G18" s="197">
        <v>11449</v>
      </c>
      <c r="H18" s="197">
        <f t="shared" si="0"/>
        <v>35</v>
      </c>
      <c r="I18" s="198">
        <v>69.92</v>
      </c>
      <c r="J18" s="184"/>
      <c r="K18"/>
      <c r="L18" t="s">
        <v>37</v>
      </c>
      <c r="M18" s="106"/>
      <c r="N18" s="107">
        <v>27.91</v>
      </c>
      <c r="O18" s="37">
        <f>'July-Aug 2018'!O18</f>
        <v>22</v>
      </c>
      <c r="P18" s="107">
        <v>45.19</v>
      </c>
      <c r="Q18" s="116">
        <v>49</v>
      </c>
      <c r="R18" s="107">
        <v>69.92</v>
      </c>
      <c r="S18" s="116"/>
      <c r="T18" s="107"/>
      <c r="U18" s="116"/>
      <c r="V18" s="107"/>
      <c r="W18" s="116"/>
      <c r="X18" s="107"/>
      <c r="Y18" s="116"/>
      <c r="Z18" s="107"/>
      <c r="AA18" s="116"/>
      <c r="AB18" s="107"/>
      <c r="AC18" s="116"/>
      <c r="AD18" s="107"/>
      <c r="AE18" s="116"/>
      <c r="AF18" s="107"/>
      <c r="AG18" s="116"/>
      <c r="AH18" s="107"/>
      <c r="AI18" s="116"/>
      <c r="AJ18" s="37"/>
      <c r="AK18" s="116">
        <f t="shared" si="3"/>
        <v>71</v>
      </c>
      <c r="AL18" s="107">
        <f t="shared" si="4"/>
        <v>143.01999999999998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</row>
    <row r="19" spans="1:58" x14ac:dyDescent="0.2">
      <c r="A19" s="197" t="s">
        <v>56</v>
      </c>
      <c r="B19" s="197" t="s">
        <v>163</v>
      </c>
      <c r="C19" s="197" t="s">
        <v>162</v>
      </c>
      <c r="D19" s="197">
        <v>6</v>
      </c>
      <c r="E19" s="197" t="s">
        <v>229</v>
      </c>
      <c r="F19" s="197">
        <v>7504</v>
      </c>
      <c r="G19" s="197">
        <v>7462</v>
      </c>
      <c r="H19" s="197">
        <f t="shared" si="0"/>
        <v>42</v>
      </c>
      <c r="I19" s="198">
        <v>58.53</v>
      </c>
      <c r="J19" s="184"/>
      <c r="K19"/>
      <c r="L19" t="s">
        <v>37</v>
      </c>
      <c r="M19" s="106"/>
      <c r="N19" s="107">
        <v>33.049999999999997</v>
      </c>
      <c r="O19" s="37">
        <f>'July-Aug 2018'!O19</f>
        <v>22</v>
      </c>
      <c r="P19" s="107">
        <v>41.08</v>
      </c>
      <c r="Q19" s="199">
        <v>44</v>
      </c>
      <c r="R19" s="200">
        <v>58.53</v>
      </c>
      <c r="S19" s="116"/>
      <c r="T19" s="107"/>
      <c r="U19" s="116"/>
      <c r="V19" s="107"/>
      <c r="W19" s="116"/>
      <c r="X19" s="107"/>
      <c r="Y19" s="116"/>
      <c r="Z19" s="107"/>
      <c r="AA19" s="116"/>
      <c r="AB19" s="107"/>
      <c r="AC19" s="116"/>
      <c r="AD19" s="107"/>
      <c r="AE19" s="116"/>
      <c r="AF19" s="107"/>
      <c r="AG19" s="116"/>
      <c r="AH19" s="107"/>
      <c r="AI19" s="116"/>
      <c r="AJ19" s="37"/>
      <c r="AK19" s="116">
        <f t="shared" si="3"/>
        <v>66</v>
      </c>
      <c r="AL19" s="107">
        <f t="shared" si="4"/>
        <v>132.66</v>
      </c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</row>
    <row r="20" spans="1:58" s="12" customFormat="1" x14ac:dyDescent="0.2">
      <c r="A20" s="181" t="s">
        <v>103</v>
      </c>
      <c r="B20" s="181" t="s">
        <v>154</v>
      </c>
      <c r="C20" s="181" t="s">
        <v>153</v>
      </c>
      <c r="D20" s="181">
        <v>7</v>
      </c>
      <c r="E20" s="181" t="s">
        <v>220</v>
      </c>
      <c r="F20" s="181">
        <v>1121</v>
      </c>
      <c r="G20" s="181">
        <v>1121</v>
      </c>
      <c r="H20" s="181">
        <f>F20-G20</f>
        <v>0</v>
      </c>
      <c r="I20" s="192">
        <v>14.79</v>
      </c>
      <c r="J20" s="184" t="s">
        <v>221</v>
      </c>
      <c r="K20"/>
      <c r="L20" t="s">
        <v>37</v>
      </c>
      <c r="M20" s="108"/>
      <c r="N20" s="107">
        <v>15.78</v>
      </c>
      <c r="O20" s="37">
        <f>'July-Aug 2018'!O20</f>
        <v>0</v>
      </c>
      <c r="P20" s="107">
        <v>14.3</v>
      </c>
      <c r="Q20" s="116">
        <v>0</v>
      </c>
      <c r="R20" s="123">
        <v>14.79</v>
      </c>
      <c r="S20" s="129"/>
      <c r="T20" s="123"/>
      <c r="U20" s="129"/>
      <c r="V20" s="123"/>
      <c r="W20" s="129"/>
      <c r="X20" s="123"/>
      <c r="Y20" s="129"/>
      <c r="Z20" s="123"/>
      <c r="AA20" s="129"/>
      <c r="AB20" s="123"/>
      <c r="AC20" s="129"/>
      <c r="AD20" s="123"/>
      <c r="AE20" s="129"/>
      <c r="AF20" s="123"/>
      <c r="AG20" s="129"/>
      <c r="AH20" s="123"/>
      <c r="AI20" s="129"/>
      <c r="AJ20" s="125"/>
      <c r="AK20" s="116">
        <f t="shared" si="3"/>
        <v>0</v>
      </c>
      <c r="AL20" s="107">
        <f t="shared" si="4"/>
        <v>44.87</v>
      </c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</row>
    <row r="21" spans="1:58" s="12" customFormat="1" x14ac:dyDescent="0.2">
      <c r="A21" s="181" t="s">
        <v>104</v>
      </c>
      <c r="B21" s="181" t="s">
        <v>154</v>
      </c>
      <c r="C21" s="181" t="s">
        <v>159</v>
      </c>
      <c r="D21" s="181">
        <v>7</v>
      </c>
      <c r="E21" s="53" t="s">
        <v>228</v>
      </c>
      <c r="F21" s="181">
        <v>15156</v>
      </c>
      <c r="G21" s="181">
        <v>15110</v>
      </c>
      <c r="H21" s="181">
        <f t="shared" ref="H21" si="5">F21-G21</f>
        <v>46</v>
      </c>
      <c r="I21" s="192">
        <v>66.97</v>
      </c>
      <c r="J21" s="4" t="s">
        <v>221</v>
      </c>
      <c r="K21"/>
      <c r="L21" t="s">
        <v>37</v>
      </c>
      <c r="M21" s="108"/>
      <c r="N21" s="107">
        <v>51.46</v>
      </c>
      <c r="O21" s="37">
        <f>'July-Aug 2018'!O21</f>
        <v>38</v>
      </c>
      <c r="P21" s="107">
        <v>56.44</v>
      </c>
      <c r="Q21" s="116">
        <v>46</v>
      </c>
      <c r="R21" s="123">
        <v>66.97</v>
      </c>
      <c r="S21" s="129"/>
      <c r="T21" s="123"/>
      <c r="U21" s="129"/>
      <c r="V21" s="123"/>
      <c r="W21" s="129"/>
      <c r="X21" s="123"/>
      <c r="Y21" s="129"/>
      <c r="Z21" s="123"/>
      <c r="AA21" s="129"/>
      <c r="AB21" s="123"/>
      <c r="AC21" s="129"/>
      <c r="AD21" s="123"/>
      <c r="AE21" s="129"/>
      <c r="AF21" s="123"/>
      <c r="AG21" s="129"/>
      <c r="AH21" s="123"/>
      <c r="AI21" s="129"/>
      <c r="AJ21" s="125"/>
      <c r="AK21" s="116">
        <f t="shared" si="3"/>
        <v>84</v>
      </c>
      <c r="AL21" s="107">
        <f t="shared" si="4"/>
        <v>174.87</v>
      </c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</row>
    <row r="22" spans="1:58" x14ac:dyDescent="0.2">
      <c r="A22" s="180" t="s">
        <v>61</v>
      </c>
      <c r="B22" s="180" t="s">
        <v>161</v>
      </c>
      <c r="C22" s="180" t="s">
        <v>160</v>
      </c>
      <c r="D22" s="180">
        <v>6</v>
      </c>
      <c r="E22" s="180" t="s">
        <v>219</v>
      </c>
      <c r="F22" s="180">
        <v>13968</v>
      </c>
      <c r="G22" s="180">
        <v>13964</v>
      </c>
      <c r="H22" s="180">
        <f>F22-G22</f>
        <v>4</v>
      </c>
      <c r="I22" s="193">
        <v>20.71</v>
      </c>
      <c r="J22" s="184" t="s">
        <v>222</v>
      </c>
      <c r="K22" s="184"/>
      <c r="L22" t="s">
        <v>37</v>
      </c>
      <c r="M22" s="109"/>
      <c r="N22" s="107">
        <v>0</v>
      </c>
      <c r="O22" s="37">
        <f>'July-Aug 2018'!O22</f>
        <v>10</v>
      </c>
      <c r="P22" s="107">
        <v>27.49</v>
      </c>
      <c r="Q22" s="116">
        <v>0</v>
      </c>
      <c r="R22" s="107">
        <v>20.71</v>
      </c>
      <c r="S22" s="116"/>
      <c r="T22" s="107"/>
      <c r="U22" s="116"/>
      <c r="V22" s="107"/>
      <c r="W22" s="116"/>
      <c r="X22" s="107"/>
      <c r="Y22" s="116"/>
      <c r="Z22" s="107"/>
      <c r="AA22" s="116"/>
      <c r="AB22" s="107"/>
      <c r="AC22" s="116"/>
      <c r="AD22" s="107"/>
      <c r="AE22" s="116"/>
      <c r="AF22" s="107"/>
      <c r="AG22" s="116"/>
      <c r="AH22" s="107"/>
      <c r="AI22" s="116"/>
      <c r="AJ22" s="37"/>
      <c r="AK22" s="116">
        <f t="shared" si="3"/>
        <v>10</v>
      </c>
      <c r="AL22" s="107">
        <f t="shared" si="4"/>
        <v>48.2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x14ac:dyDescent="0.2">
      <c r="A23" t="s">
        <v>64</v>
      </c>
      <c r="B23" t="s">
        <v>134</v>
      </c>
      <c r="C23" t="s">
        <v>203</v>
      </c>
      <c r="D23">
        <v>5</v>
      </c>
      <c r="E23" t="s">
        <v>234</v>
      </c>
      <c r="F23">
        <v>6510</v>
      </c>
      <c r="G23">
        <v>6498</v>
      </c>
      <c r="H23">
        <f t="shared" si="0"/>
        <v>12</v>
      </c>
      <c r="I23" s="191">
        <v>26.68</v>
      </c>
      <c r="J23" s="184"/>
      <c r="K23"/>
      <c r="L23" t="s">
        <v>37</v>
      </c>
      <c r="M23" s="106"/>
      <c r="N23" s="107">
        <v>19.649999999999999</v>
      </c>
      <c r="O23" s="37">
        <f>'July-Aug 2018'!O23</f>
        <v>3</v>
      </c>
      <c r="P23" s="107">
        <v>18.309999999999999</v>
      </c>
      <c r="Q23" s="116">
        <v>12</v>
      </c>
      <c r="R23" s="107">
        <v>26.68</v>
      </c>
      <c r="S23" s="116"/>
      <c r="T23" s="107"/>
      <c r="U23" s="116"/>
      <c r="V23" s="107"/>
      <c r="W23" s="116"/>
      <c r="X23" s="107"/>
      <c r="Y23" s="116"/>
      <c r="Z23" s="107"/>
      <c r="AA23" s="116"/>
      <c r="AB23" s="107"/>
      <c r="AC23" s="116"/>
      <c r="AD23" s="107"/>
      <c r="AE23" s="116"/>
      <c r="AF23" s="107"/>
      <c r="AG23" s="116"/>
      <c r="AH23" s="107"/>
      <c r="AI23" s="116"/>
      <c r="AJ23" s="37"/>
      <c r="AK23" s="116">
        <f t="shared" si="3"/>
        <v>15</v>
      </c>
      <c r="AL23" s="107">
        <f t="shared" si="4"/>
        <v>64.639999999999986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</row>
    <row r="24" spans="1:58" x14ac:dyDescent="0.2">
      <c r="A24" s="197" t="s">
        <v>16</v>
      </c>
      <c r="B24" s="197" t="s">
        <v>152</v>
      </c>
      <c r="C24" s="197" t="s">
        <v>151</v>
      </c>
      <c r="D24" s="197">
        <v>19</v>
      </c>
      <c r="E24" s="197" t="s">
        <v>229</v>
      </c>
      <c r="F24" s="197">
        <v>9969</v>
      </c>
      <c r="G24" s="197">
        <v>9934</v>
      </c>
      <c r="H24" s="197">
        <f t="shared" si="0"/>
        <v>35</v>
      </c>
      <c r="I24" s="198">
        <v>63.56</v>
      </c>
      <c r="J24" s="184"/>
      <c r="K24"/>
      <c r="L24" t="s">
        <v>37</v>
      </c>
      <c r="M24" s="106"/>
      <c r="N24" s="107">
        <v>21.52</v>
      </c>
      <c r="O24" s="37">
        <f>'July-Aug 2018'!O24</f>
        <v>9</v>
      </c>
      <c r="P24" s="107">
        <v>26.12</v>
      </c>
      <c r="Q24" s="199">
        <v>49</v>
      </c>
      <c r="R24" s="200">
        <v>63.56</v>
      </c>
      <c r="S24" s="116"/>
      <c r="T24" s="107"/>
      <c r="U24" s="116"/>
      <c r="V24" s="107"/>
      <c r="W24" s="116"/>
      <c r="X24" s="107"/>
      <c r="Y24" s="116"/>
      <c r="Z24" s="107"/>
      <c r="AA24" s="116"/>
      <c r="AB24" s="107"/>
      <c r="AC24" s="116"/>
      <c r="AD24" s="107"/>
      <c r="AE24" s="116"/>
      <c r="AF24" s="107"/>
      <c r="AG24" s="116"/>
      <c r="AH24" s="107"/>
      <c r="AI24" s="116"/>
      <c r="AJ24" s="37"/>
      <c r="AK24" s="116">
        <f t="shared" si="3"/>
        <v>58</v>
      </c>
      <c r="AL24" s="107">
        <f t="shared" si="4"/>
        <v>111.2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</row>
    <row r="25" spans="1:58" x14ac:dyDescent="0.2">
      <c r="A25" t="s">
        <v>60</v>
      </c>
      <c r="B25" t="s">
        <v>147</v>
      </c>
      <c r="C25" t="s">
        <v>146</v>
      </c>
      <c r="D25">
        <v>10</v>
      </c>
      <c r="E25"/>
      <c r="F25"/>
      <c r="G25"/>
      <c r="H25">
        <f t="shared" si="0"/>
        <v>0</v>
      </c>
      <c r="I25" s="225"/>
      <c r="J25" s="184"/>
      <c r="K25"/>
      <c r="L25" t="s">
        <v>37</v>
      </c>
      <c r="M25" s="106"/>
      <c r="N25" s="107">
        <v>0</v>
      </c>
      <c r="O25" s="37">
        <f>'July-Aug 2018'!O25</f>
        <v>0</v>
      </c>
      <c r="P25" s="107">
        <f t="shared" si="1"/>
        <v>0</v>
      </c>
      <c r="Q25" s="116">
        <f t="shared" ref="Q25:Q32" si="6">H24</f>
        <v>35</v>
      </c>
      <c r="R25" s="107"/>
      <c r="S25" s="116"/>
      <c r="T25" s="107"/>
      <c r="U25" s="116"/>
      <c r="V25" s="107"/>
      <c r="W25" s="116"/>
      <c r="X25" s="107"/>
      <c r="Y25" s="116"/>
      <c r="Z25" s="107"/>
      <c r="AA25" s="116"/>
      <c r="AB25" s="107"/>
      <c r="AC25" s="116"/>
      <c r="AD25" s="107"/>
      <c r="AE25" s="116"/>
      <c r="AF25" s="107"/>
      <c r="AG25" s="116"/>
      <c r="AH25" s="107"/>
      <c r="AI25" s="116"/>
      <c r="AJ25" s="37"/>
      <c r="AK25" s="116">
        <f t="shared" si="3"/>
        <v>35</v>
      </c>
      <c r="AL25" s="107">
        <f t="shared" si="4"/>
        <v>0</v>
      </c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</row>
    <row r="26" spans="1:58" x14ac:dyDescent="0.2">
      <c r="A26" s="197" t="s">
        <v>64</v>
      </c>
      <c r="B26" s="197" t="s">
        <v>134</v>
      </c>
      <c r="C26" s="197" t="s">
        <v>133</v>
      </c>
      <c r="D26" s="197">
        <v>10</v>
      </c>
      <c r="E26" s="197" t="s">
        <v>229</v>
      </c>
      <c r="F26" s="197">
        <v>9377</v>
      </c>
      <c r="G26" s="197">
        <v>7966</v>
      </c>
      <c r="H26" s="197">
        <f t="shared" si="0"/>
        <v>1411</v>
      </c>
      <c r="I26" s="198">
        <v>1347.57</v>
      </c>
      <c r="J26" s="184"/>
      <c r="K26"/>
      <c r="L26" t="s">
        <v>37</v>
      </c>
      <c r="M26" s="106"/>
      <c r="N26" s="107">
        <v>473.59</v>
      </c>
      <c r="O26" s="37">
        <f>'July-Aug 2018'!O26</f>
        <v>406</v>
      </c>
      <c r="P26" s="107">
        <v>444.11</v>
      </c>
      <c r="Q26" s="199">
        <v>1678</v>
      </c>
      <c r="R26" s="200">
        <v>1347.57</v>
      </c>
      <c r="S26" s="116"/>
      <c r="T26" s="107"/>
      <c r="U26" s="116"/>
      <c r="V26" s="107"/>
      <c r="W26" s="116"/>
      <c r="X26" s="107"/>
      <c r="Y26" s="116"/>
      <c r="Z26" s="107"/>
      <c r="AA26" s="116"/>
      <c r="AB26" s="107"/>
      <c r="AC26" s="116"/>
      <c r="AD26" s="107"/>
      <c r="AE26" s="116"/>
      <c r="AF26" s="107"/>
      <c r="AG26" s="116"/>
      <c r="AH26" s="107"/>
      <c r="AI26" s="116"/>
      <c r="AJ26" s="37"/>
      <c r="AK26" s="116">
        <f t="shared" si="3"/>
        <v>2084</v>
      </c>
      <c r="AL26" s="107">
        <f t="shared" si="4"/>
        <v>2265.27</v>
      </c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</row>
    <row r="27" spans="1:58" x14ac:dyDescent="0.2">
      <c r="A27" s="197" t="s">
        <v>66</v>
      </c>
      <c r="B27" s="197" t="s">
        <v>130</v>
      </c>
      <c r="C27" s="197" t="s">
        <v>126</v>
      </c>
      <c r="D27" s="197">
        <v>11</v>
      </c>
      <c r="E27" s="197" t="s">
        <v>229</v>
      </c>
      <c r="F27" s="197">
        <v>78810</v>
      </c>
      <c r="G27" s="197">
        <v>78676</v>
      </c>
      <c r="H27" s="197">
        <f>F27-G27</f>
        <v>134</v>
      </c>
      <c r="I27" s="198">
        <v>154.06</v>
      </c>
      <c r="J27" s="184"/>
      <c r="K27"/>
      <c r="L27" t="s">
        <v>37</v>
      </c>
      <c r="M27" s="106"/>
      <c r="N27" s="107">
        <v>93.62</v>
      </c>
      <c r="O27" s="37">
        <f>'July-Aug 2018'!O27</f>
        <v>89</v>
      </c>
      <c r="P27" s="107">
        <v>118.15</v>
      </c>
      <c r="Q27" s="199">
        <v>139</v>
      </c>
      <c r="R27" s="200">
        <v>154.06</v>
      </c>
      <c r="S27" s="116"/>
      <c r="T27" s="107"/>
      <c r="U27" s="116"/>
      <c r="V27" s="107"/>
      <c r="W27" s="116"/>
      <c r="X27" s="107"/>
      <c r="Y27" s="116"/>
      <c r="Z27" s="107"/>
      <c r="AA27" s="116"/>
      <c r="AB27" s="107"/>
      <c r="AC27" s="116"/>
      <c r="AD27" s="107"/>
      <c r="AE27" s="116"/>
      <c r="AF27" s="107"/>
      <c r="AG27" s="116"/>
      <c r="AH27" s="107"/>
      <c r="AI27" s="116"/>
      <c r="AJ27" s="37"/>
      <c r="AK27" s="116">
        <f t="shared" si="3"/>
        <v>228</v>
      </c>
      <c r="AL27" s="107">
        <f t="shared" si="4"/>
        <v>365.83000000000004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</row>
    <row r="28" spans="1:58" x14ac:dyDescent="0.2">
      <c r="A28" s="197" t="s">
        <v>18</v>
      </c>
      <c r="B28" s="197" t="s">
        <v>130</v>
      </c>
      <c r="C28" s="197" t="s">
        <v>132</v>
      </c>
      <c r="D28" s="197">
        <v>11</v>
      </c>
      <c r="E28" s="197" t="s">
        <v>229</v>
      </c>
      <c r="F28" s="197">
        <v>125</v>
      </c>
      <c r="G28" s="197">
        <v>123</v>
      </c>
      <c r="H28" s="197">
        <f>F28-G28</f>
        <v>2</v>
      </c>
      <c r="I28" s="198">
        <v>16.309999999999999</v>
      </c>
      <c r="J28" s="184"/>
      <c r="K28"/>
      <c r="L28" t="s">
        <v>37</v>
      </c>
      <c r="M28" s="106"/>
      <c r="N28" s="107">
        <v>174.01000000000002</v>
      </c>
      <c r="O28" s="37">
        <f>'July-Aug 2018'!O28</f>
        <v>2</v>
      </c>
      <c r="P28" s="107">
        <v>18.079999999999998</v>
      </c>
      <c r="Q28" s="199">
        <v>2</v>
      </c>
      <c r="R28" s="200">
        <v>16.309999999999999</v>
      </c>
      <c r="S28" s="116"/>
      <c r="T28" s="107"/>
      <c r="U28" s="116"/>
      <c r="V28" s="107"/>
      <c r="W28" s="116"/>
      <c r="X28" s="107"/>
      <c r="Y28" s="116"/>
      <c r="Z28" s="107"/>
      <c r="AA28" s="116"/>
      <c r="AB28" s="107"/>
      <c r="AC28" s="116"/>
      <c r="AD28" s="107"/>
      <c r="AE28" s="116"/>
      <c r="AF28" s="107"/>
      <c r="AG28" s="116"/>
      <c r="AH28" s="107"/>
      <c r="AI28" s="116"/>
      <c r="AJ28" s="37"/>
      <c r="AK28" s="116">
        <f t="shared" si="3"/>
        <v>4</v>
      </c>
      <c r="AL28" s="107">
        <f t="shared" si="4"/>
        <v>208.40000000000003</v>
      </c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</row>
    <row r="29" spans="1:58" x14ac:dyDescent="0.2">
      <c r="A29" s="197" t="s">
        <v>0</v>
      </c>
      <c r="B29" s="197" t="s">
        <v>140</v>
      </c>
      <c r="C29" s="197" t="s">
        <v>139</v>
      </c>
      <c r="D29" s="197">
        <v>12</v>
      </c>
      <c r="E29" s="197" t="s">
        <v>229</v>
      </c>
      <c r="F29" s="197">
        <v>33826</v>
      </c>
      <c r="G29" s="197">
        <v>33652</v>
      </c>
      <c r="H29" s="197">
        <f t="shared" si="0"/>
        <v>174</v>
      </c>
      <c r="I29" s="198">
        <v>196.28</v>
      </c>
      <c r="J29" s="184"/>
      <c r="K29"/>
      <c r="L29" t="s">
        <v>37</v>
      </c>
      <c r="M29" s="106"/>
      <c r="N29" s="107">
        <v>212.82</v>
      </c>
      <c r="O29" s="37">
        <f>'July-Aug 2018'!O29</f>
        <v>160</v>
      </c>
      <c r="P29" s="107">
        <v>199.82</v>
      </c>
      <c r="Q29" s="199">
        <v>181</v>
      </c>
      <c r="R29" s="200">
        <v>196.28</v>
      </c>
      <c r="S29" s="116"/>
      <c r="T29" s="107"/>
      <c r="U29" s="116"/>
      <c r="V29" s="107"/>
      <c r="W29" s="116"/>
      <c r="X29" s="107"/>
      <c r="Y29" s="116"/>
      <c r="Z29" s="107"/>
      <c r="AA29" s="116"/>
      <c r="AB29" s="107"/>
      <c r="AC29" s="116"/>
      <c r="AD29" s="107"/>
      <c r="AE29" s="116"/>
      <c r="AF29" s="107"/>
      <c r="AG29" s="116"/>
      <c r="AH29" s="107"/>
      <c r="AI29" s="116"/>
      <c r="AJ29" s="37"/>
      <c r="AK29" s="116">
        <f t="shared" si="3"/>
        <v>341</v>
      </c>
      <c r="AL29" s="107">
        <f t="shared" si="4"/>
        <v>608.91999999999996</v>
      </c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</row>
    <row r="30" spans="1:58" x14ac:dyDescent="0.2">
      <c r="A30" s="197" t="s">
        <v>19</v>
      </c>
      <c r="B30" s="197" t="s">
        <v>142</v>
      </c>
      <c r="C30" s="197" t="s">
        <v>141</v>
      </c>
      <c r="D30" s="197">
        <v>12</v>
      </c>
      <c r="E30" s="197" t="s">
        <v>229</v>
      </c>
      <c r="F30" s="197">
        <v>8404</v>
      </c>
      <c r="G30" s="197">
        <v>8358</v>
      </c>
      <c r="H30" s="197">
        <f t="shared" si="0"/>
        <v>46</v>
      </c>
      <c r="I30" s="198">
        <v>62.56</v>
      </c>
      <c r="J30" s="184"/>
      <c r="K30"/>
      <c r="L30" t="s">
        <v>37</v>
      </c>
      <c r="M30" s="106"/>
      <c r="N30" s="107">
        <v>61.89</v>
      </c>
      <c r="O30" s="37">
        <f>'July-Aug 2018'!O30</f>
        <v>51</v>
      </c>
      <c r="P30" s="107">
        <v>74.430000000000007</v>
      </c>
      <c r="Q30" s="199">
        <v>48</v>
      </c>
      <c r="R30" s="200">
        <v>62.56</v>
      </c>
      <c r="S30" s="116"/>
      <c r="T30" s="107"/>
      <c r="U30" s="116"/>
      <c r="V30" s="107"/>
      <c r="W30" s="116"/>
      <c r="X30" s="107"/>
      <c r="Y30" s="116"/>
      <c r="Z30" s="107"/>
      <c r="AA30" s="116"/>
      <c r="AB30" s="107"/>
      <c r="AC30" s="116"/>
      <c r="AD30" s="107"/>
      <c r="AE30" s="116"/>
      <c r="AF30" s="107"/>
      <c r="AG30" s="116"/>
      <c r="AH30" s="107"/>
      <c r="AI30" s="116"/>
      <c r="AJ30" s="37"/>
      <c r="AK30" s="116">
        <f t="shared" si="3"/>
        <v>99</v>
      </c>
      <c r="AL30" s="107">
        <f t="shared" si="4"/>
        <v>198.88</v>
      </c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</row>
    <row r="31" spans="1:58" x14ac:dyDescent="0.2">
      <c r="A31" s="197" t="s">
        <v>59</v>
      </c>
      <c r="B31" s="197" t="s">
        <v>142</v>
      </c>
      <c r="C31" s="197" t="s">
        <v>143</v>
      </c>
      <c r="D31" s="197">
        <v>12</v>
      </c>
      <c r="E31" s="197" t="s">
        <v>229</v>
      </c>
      <c r="F31" s="197">
        <v>27524</v>
      </c>
      <c r="G31" s="197">
        <v>26897</v>
      </c>
      <c r="H31" s="197">
        <f t="shared" si="0"/>
        <v>627</v>
      </c>
      <c r="I31" s="198">
        <v>570.23</v>
      </c>
      <c r="J31" s="184"/>
      <c r="K31"/>
      <c r="L31" t="s">
        <v>37</v>
      </c>
      <c r="M31" s="106"/>
      <c r="N31" s="107">
        <v>493.58</v>
      </c>
      <c r="O31" s="37">
        <f>'July-Aug 2018'!O31</f>
        <v>427</v>
      </c>
      <c r="P31" s="107">
        <v>463.06</v>
      </c>
      <c r="Q31" s="199">
        <v>652</v>
      </c>
      <c r="R31" s="200">
        <v>570.23</v>
      </c>
      <c r="S31" s="116"/>
      <c r="T31" s="107"/>
      <c r="U31" s="116"/>
      <c r="V31" s="107"/>
      <c r="W31" s="116"/>
      <c r="X31" s="107"/>
      <c r="Y31" s="116"/>
      <c r="Z31" s="107"/>
      <c r="AA31" s="116"/>
      <c r="AB31" s="107"/>
      <c r="AC31" s="116"/>
      <c r="AD31" s="107"/>
      <c r="AE31" s="116"/>
      <c r="AF31" s="107"/>
      <c r="AG31" s="116"/>
      <c r="AH31" s="107"/>
      <c r="AI31" s="116"/>
      <c r="AJ31" s="37"/>
      <c r="AK31" s="116">
        <f t="shared" si="3"/>
        <v>1079</v>
      </c>
      <c r="AL31" s="107">
        <f t="shared" si="4"/>
        <v>1526.87</v>
      </c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x14ac:dyDescent="0.2">
      <c r="A32" t="s">
        <v>55</v>
      </c>
      <c r="B32" t="s">
        <v>156</v>
      </c>
      <c r="C32" t="s">
        <v>155</v>
      </c>
      <c r="D32">
        <v>14</v>
      </c>
      <c r="E32"/>
      <c r="F32"/>
      <c r="G32"/>
      <c r="H32">
        <f t="shared" si="0"/>
        <v>0</v>
      </c>
      <c r="I32" s="191">
        <v>51.5</v>
      </c>
      <c r="J32" s="184"/>
      <c r="K32"/>
      <c r="L32" t="s">
        <v>37</v>
      </c>
      <c r="M32" s="106"/>
      <c r="N32" s="107">
        <v>36.909999999999997</v>
      </c>
      <c r="O32" s="37">
        <f>'July-Aug 2018'!O32</f>
        <v>27</v>
      </c>
      <c r="P32" s="107">
        <v>46.82</v>
      </c>
      <c r="Q32" s="116">
        <f t="shared" si="6"/>
        <v>627</v>
      </c>
      <c r="R32" s="107">
        <v>51.5</v>
      </c>
      <c r="S32" s="116"/>
      <c r="T32" s="107"/>
      <c r="U32" s="116"/>
      <c r="V32" s="107"/>
      <c r="W32" s="116"/>
      <c r="X32" s="107"/>
      <c r="Y32" s="116"/>
      <c r="Z32" s="107"/>
      <c r="AA32" s="116"/>
      <c r="AB32" s="107"/>
      <c r="AC32" s="116"/>
      <c r="AD32" s="107"/>
      <c r="AE32" s="116"/>
      <c r="AF32" s="107"/>
      <c r="AG32" s="116"/>
      <c r="AH32" s="107"/>
      <c r="AI32" s="116"/>
      <c r="AJ32" s="37"/>
      <c r="AK32" s="116">
        <f t="shared" si="3"/>
        <v>654</v>
      </c>
      <c r="AL32" s="107">
        <f t="shared" si="4"/>
        <v>135.22999999999999</v>
      </c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58" x14ac:dyDescent="0.2">
      <c r="A33" s="197" t="s">
        <v>65</v>
      </c>
      <c r="B33" s="197" t="s">
        <v>158</v>
      </c>
      <c r="C33" s="197" t="s">
        <v>157</v>
      </c>
      <c r="D33" s="197">
        <v>15</v>
      </c>
      <c r="E33" s="197" t="s">
        <v>229</v>
      </c>
      <c r="F33" s="197">
        <v>136970</v>
      </c>
      <c r="G33" s="197">
        <v>134368</v>
      </c>
      <c r="H33" s="197">
        <f t="shared" si="0"/>
        <v>2602</v>
      </c>
      <c r="I33" s="198">
        <v>2126.41</v>
      </c>
      <c r="J33" s="184"/>
      <c r="K33"/>
      <c r="L33" t="s">
        <v>37</v>
      </c>
      <c r="M33" s="106"/>
      <c r="N33" s="107">
        <v>1316.76</v>
      </c>
      <c r="O33" s="37">
        <f>'July-Aug 2018'!O33</f>
        <v>896</v>
      </c>
      <c r="P33" s="107">
        <v>886.29</v>
      </c>
      <c r="Q33" s="199">
        <v>2706</v>
      </c>
      <c r="R33" s="200">
        <v>2126.41</v>
      </c>
      <c r="S33" s="116"/>
      <c r="T33" s="107"/>
      <c r="U33" s="116"/>
      <c r="V33" s="107"/>
      <c r="W33" s="116"/>
      <c r="X33" s="107"/>
      <c r="Y33" s="116"/>
      <c r="Z33" s="107"/>
      <c r="AA33" s="116"/>
      <c r="AB33" s="107"/>
      <c r="AC33" s="116"/>
      <c r="AD33" s="107"/>
      <c r="AE33" s="116"/>
      <c r="AF33" s="107"/>
      <c r="AG33" s="116"/>
      <c r="AH33" s="107"/>
      <c r="AI33" s="116"/>
      <c r="AJ33" s="37"/>
      <c r="AK33" s="116">
        <f t="shared" si="3"/>
        <v>3602</v>
      </c>
      <c r="AL33" s="107">
        <f t="shared" si="4"/>
        <v>4329.46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</row>
    <row r="34" spans="1:58" x14ac:dyDescent="0.2">
      <c r="A34" t="s">
        <v>67</v>
      </c>
      <c r="B34"/>
      <c r="C34" t="s">
        <v>198</v>
      </c>
      <c r="D34">
        <v>70</v>
      </c>
      <c r="E34"/>
      <c r="F34"/>
      <c r="G34"/>
      <c r="H34">
        <f t="shared" si="0"/>
        <v>0</v>
      </c>
      <c r="I34" s="225"/>
      <c r="J34" s="184"/>
      <c r="K34"/>
      <c r="L34" t="s">
        <v>37</v>
      </c>
      <c r="M34" s="106"/>
      <c r="N34" s="107">
        <v>0</v>
      </c>
      <c r="O34" s="37">
        <f>'July-Aug 2018'!O34</f>
        <v>0</v>
      </c>
      <c r="P34" s="107">
        <f t="shared" si="1"/>
        <v>0</v>
      </c>
      <c r="Q34" s="116"/>
      <c r="R34" s="107"/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107"/>
      <c r="AI34" s="116"/>
      <c r="AJ34" s="37"/>
      <c r="AK34" s="116">
        <f t="shared" si="3"/>
        <v>0</v>
      </c>
      <c r="AL34" s="107">
        <f t="shared" si="4"/>
        <v>0</v>
      </c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</row>
    <row r="35" spans="1:58" x14ac:dyDescent="0.2">
      <c r="A35" s="197" t="s">
        <v>22</v>
      </c>
      <c r="B35" s="197" t="s">
        <v>131</v>
      </c>
      <c r="C35" s="197" t="s">
        <v>122</v>
      </c>
      <c r="D35" s="197">
        <v>60</v>
      </c>
      <c r="E35" s="197" t="s">
        <v>229</v>
      </c>
      <c r="F35" s="197">
        <v>1581</v>
      </c>
      <c r="G35" s="197">
        <v>1581</v>
      </c>
      <c r="H35" s="197">
        <f t="shared" si="0"/>
        <v>0</v>
      </c>
      <c r="I35" s="198">
        <v>14.3</v>
      </c>
      <c r="J35" s="184"/>
      <c r="K35" s="185">
        <f>SUM(I10:I35)</f>
        <v>5134.21</v>
      </c>
      <c r="L35" s="186" t="s">
        <v>37</v>
      </c>
      <c r="M35" s="106"/>
      <c r="N35" s="107">
        <v>18.64</v>
      </c>
      <c r="O35" s="37">
        <f>'July-Aug 2018'!O35</f>
        <v>3</v>
      </c>
      <c r="P35" s="107">
        <v>19.22</v>
      </c>
      <c r="Q35" s="116">
        <v>0</v>
      </c>
      <c r="R35" s="107">
        <v>14.3</v>
      </c>
      <c r="S35" s="116"/>
      <c r="T35" s="107"/>
      <c r="U35" s="116"/>
      <c r="V35" s="107"/>
      <c r="W35" s="116"/>
      <c r="X35" s="107"/>
      <c r="Y35" s="116"/>
      <c r="Z35" s="107"/>
      <c r="AA35" s="116"/>
      <c r="AB35" s="107"/>
      <c r="AC35" s="116"/>
      <c r="AD35" s="107"/>
      <c r="AE35" s="116"/>
      <c r="AF35" s="107"/>
      <c r="AG35" s="116"/>
      <c r="AH35" s="107"/>
      <c r="AI35" s="116"/>
      <c r="AJ35" s="37"/>
      <c r="AK35" s="116">
        <f t="shared" si="3"/>
        <v>3</v>
      </c>
      <c r="AL35" s="107">
        <f t="shared" si="4"/>
        <v>52.16</v>
      </c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</row>
    <row r="36" spans="1:58" x14ac:dyDescent="0.2">
      <c r="A36" t="s">
        <v>57</v>
      </c>
      <c r="B36" t="s">
        <v>167</v>
      </c>
      <c r="C36" t="s">
        <v>166</v>
      </c>
      <c r="D36">
        <v>58</v>
      </c>
      <c r="E36" t="s">
        <v>229</v>
      </c>
      <c r="F36">
        <v>10898</v>
      </c>
      <c r="G36">
        <v>10862</v>
      </c>
      <c r="H36">
        <f t="shared" si="0"/>
        <v>36</v>
      </c>
      <c r="I36" s="191">
        <v>18.32</v>
      </c>
      <c r="J36" s="184"/>
      <c r="K36" s="187">
        <f>I36</f>
        <v>18.32</v>
      </c>
      <c r="L36" s="187" t="s">
        <v>301</v>
      </c>
      <c r="M36" s="106"/>
      <c r="N36" s="107">
        <v>18.64</v>
      </c>
      <c r="O36" s="37">
        <f>'July-Aug 2018'!O36</f>
        <v>5</v>
      </c>
      <c r="P36" s="107">
        <v>21.53</v>
      </c>
      <c r="Q36" s="116">
        <v>37</v>
      </c>
      <c r="R36" s="107">
        <v>18.32</v>
      </c>
      <c r="S36" s="116"/>
      <c r="T36" s="107"/>
      <c r="U36" s="116"/>
      <c r="V36" s="107"/>
      <c r="W36" s="116"/>
      <c r="X36" s="107"/>
      <c r="Y36" s="116"/>
      <c r="Z36" s="107"/>
      <c r="AA36" s="116"/>
      <c r="AB36" s="107"/>
      <c r="AC36" s="116"/>
      <c r="AD36" s="107"/>
      <c r="AE36" s="116"/>
      <c r="AF36" s="107"/>
      <c r="AG36" s="116"/>
      <c r="AH36" s="107"/>
      <c r="AI36" s="116"/>
      <c r="AJ36" s="37"/>
      <c r="AK36" s="116">
        <f t="shared" si="3"/>
        <v>42</v>
      </c>
      <c r="AL36" s="107">
        <f t="shared" si="4"/>
        <v>58.49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</row>
    <row r="37" spans="1:58" x14ac:dyDescent="0.2">
      <c r="A37" s="197" t="s">
        <v>63</v>
      </c>
      <c r="B37" s="197" t="s">
        <v>145</v>
      </c>
      <c r="C37" s="197" t="s">
        <v>164</v>
      </c>
      <c r="D37" s="197">
        <v>70</v>
      </c>
      <c r="E37" s="197" t="s">
        <v>229</v>
      </c>
      <c r="F37" s="197">
        <v>3289</v>
      </c>
      <c r="G37" s="197">
        <v>3285</v>
      </c>
      <c r="H37" s="197">
        <f t="shared" si="0"/>
        <v>4</v>
      </c>
      <c r="I37" s="198">
        <v>18.32</v>
      </c>
      <c r="J37" s="184"/>
      <c r="K37"/>
      <c r="L37" t="s">
        <v>52</v>
      </c>
      <c r="M37" s="106"/>
      <c r="N37" s="107">
        <v>19.600000000000001</v>
      </c>
      <c r="O37" s="37">
        <f>'July-Aug 2018'!O37</f>
        <v>5</v>
      </c>
      <c r="P37" s="107">
        <v>21.53</v>
      </c>
      <c r="Q37" s="199">
        <v>4</v>
      </c>
      <c r="R37" s="200">
        <v>18.32</v>
      </c>
      <c r="S37" s="116"/>
      <c r="T37" s="107"/>
      <c r="U37" s="116"/>
      <c r="V37" s="107"/>
      <c r="W37" s="116"/>
      <c r="X37" s="107"/>
      <c r="Y37" s="116"/>
      <c r="Z37" s="107"/>
      <c r="AA37" s="116"/>
      <c r="AB37" s="107"/>
      <c r="AC37" s="116"/>
      <c r="AD37" s="107"/>
      <c r="AE37" s="116"/>
      <c r="AF37" s="107"/>
      <c r="AG37" s="116"/>
      <c r="AH37" s="107"/>
      <c r="AI37" s="116"/>
      <c r="AJ37" s="37"/>
      <c r="AK37" s="116">
        <f t="shared" si="3"/>
        <v>9</v>
      </c>
      <c r="AL37" s="107">
        <f t="shared" si="4"/>
        <v>59.45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</row>
    <row r="38" spans="1:58" x14ac:dyDescent="0.2">
      <c r="A38" s="197" t="s">
        <v>24</v>
      </c>
      <c r="B38" s="197" t="s">
        <v>138</v>
      </c>
      <c r="C38" s="197" t="s">
        <v>137</v>
      </c>
      <c r="D38" s="197">
        <v>70</v>
      </c>
      <c r="E38" s="197" t="s">
        <v>229</v>
      </c>
      <c r="F38" s="197">
        <v>1132</v>
      </c>
      <c r="G38" s="197">
        <v>1108</v>
      </c>
      <c r="H38" s="197">
        <f>F38-G38</f>
        <v>24</v>
      </c>
      <c r="I38" s="198">
        <v>43.67</v>
      </c>
      <c r="K38"/>
      <c r="L38" t="s">
        <v>52</v>
      </c>
      <c r="M38" s="106"/>
      <c r="N38" s="107">
        <v>47.54</v>
      </c>
      <c r="O38" s="37">
        <f>'July-Aug 2018'!O38</f>
        <v>31</v>
      </c>
      <c r="P38" s="107">
        <v>56.45</v>
      </c>
      <c r="Q38" s="199">
        <v>25</v>
      </c>
      <c r="R38" s="200">
        <v>43.67</v>
      </c>
      <c r="S38" s="116"/>
      <c r="T38" s="107"/>
      <c r="U38" s="116"/>
      <c r="V38" s="107"/>
      <c r="W38" s="116"/>
      <c r="X38" s="107"/>
      <c r="Y38" s="116"/>
      <c r="Z38" s="107"/>
      <c r="AA38" s="116"/>
      <c r="AB38" s="107"/>
      <c r="AC38" s="116"/>
      <c r="AD38" s="107"/>
      <c r="AE38" s="116"/>
      <c r="AF38" s="107"/>
      <c r="AG38" s="116"/>
      <c r="AH38" s="107"/>
      <c r="AI38" s="116"/>
      <c r="AJ38" s="37"/>
      <c r="AK38" s="116">
        <f t="shared" si="3"/>
        <v>56</v>
      </c>
      <c r="AL38" s="107">
        <f t="shared" si="4"/>
        <v>147.66000000000003</v>
      </c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</row>
    <row r="39" spans="1:58" x14ac:dyDescent="0.2">
      <c r="A39" s="182" t="s">
        <v>39</v>
      </c>
      <c r="B39" s="42" t="s">
        <v>225</v>
      </c>
      <c r="C39" s="182" t="s">
        <v>199</v>
      </c>
      <c r="D39" s="182">
        <v>70</v>
      </c>
      <c r="E39" s="42" t="s">
        <v>226</v>
      </c>
      <c r="F39" s="182">
        <v>3226</v>
      </c>
      <c r="G39" s="182">
        <v>3209</v>
      </c>
      <c r="H39" s="182">
        <f>F39-G39</f>
        <v>17</v>
      </c>
      <c r="I39" s="194">
        <v>32.909999999999997</v>
      </c>
      <c r="J39" s="4" t="s">
        <v>230</v>
      </c>
      <c r="K39"/>
      <c r="L39" t="s">
        <v>52</v>
      </c>
      <c r="M39" s="106"/>
      <c r="N39" s="107">
        <v>0</v>
      </c>
      <c r="O39" s="37">
        <f>'July-Aug 2018'!O39</f>
        <v>16</v>
      </c>
      <c r="P39" s="107">
        <v>34.06</v>
      </c>
      <c r="Q39" s="116">
        <v>17</v>
      </c>
      <c r="R39" s="107">
        <v>32.909999999999997</v>
      </c>
      <c r="S39" s="116"/>
      <c r="T39" s="107"/>
      <c r="U39" s="116"/>
      <c r="V39" s="107"/>
      <c r="W39" s="116"/>
      <c r="X39" s="107"/>
      <c r="Y39" s="116"/>
      <c r="Z39" s="107"/>
      <c r="AA39" s="116"/>
      <c r="AB39" s="107"/>
      <c r="AC39" s="116"/>
      <c r="AD39" s="107"/>
      <c r="AE39" s="116"/>
      <c r="AF39" s="107"/>
      <c r="AG39" s="116"/>
      <c r="AH39" s="107"/>
      <c r="AI39" s="116"/>
      <c r="AJ39" s="37"/>
      <c r="AK39" s="116">
        <f t="shared" si="3"/>
        <v>33</v>
      </c>
      <c r="AL39" s="107">
        <f t="shared" si="4"/>
        <v>66.97</v>
      </c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</row>
    <row r="40" spans="1:58" x14ac:dyDescent="0.2">
      <c r="A40" s="197" t="s">
        <v>54</v>
      </c>
      <c r="B40" s="197" t="s">
        <v>145</v>
      </c>
      <c r="C40" s="197" t="s">
        <v>144</v>
      </c>
      <c r="D40" s="197">
        <v>70</v>
      </c>
      <c r="E40" s="197" t="s">
        <v>229</v>
      </c>
      <c r="F40" s="197">
        <v>3407</v>
      </c>
      <c r="G40" s="197">
        <v>3380</v>
      </c>
      <c r="H40" s="197">
        <f t="shared" si="0"/>
        <v>27</v>
      </c>
      <c r="I40" s="198">
        <v>42.46</v>
      </c>
      <c r="K40" s="196">
        <f>SUM(I37:I41)</f>
        <v>201.47000000000003</v>
      </c>
      <c r="L40" s="188" t="s">
        <v>52</v>
      </c>
      <c r="M40" s="106"/>
      <c r="N40" s="107">
        <v>38.82</v>
      </c>
      <c r="O40" s="37">
        <f>'July-Aug 2018'!O40</f>
        <v>24</v>
      </c>
      <c r="P40" s="107">
        <v>44.53</v>
      </c>
      <c r="Q40" s="199">
        <v>28</v>
      </c>
      <c r="R40" s="200">
        <v>42.46</v>
      </c>
      <c r="S40" s="116"/>
      <c r="T40" s="107"/>
      <c r="U40" s="116"/>
      <c r="V40" s="107"/>
      <c r="W40" s="116"/>
      <c r="X40" s="107"/>
      <c r="Y40" s="116"/>
      <c r="Z40" s="107"/>
      <c r="AA40" s="116"/>
      <c r="AB40" s="107"/>
      <c r="AC40" s="116"/>
      <c r="AD40" s="107"/>
      <c r="AE40" s="116"/>
      <c r="AF40" s="107"/>
      <c r="AG40" s="116"/>
      <c r="AH40" s="107"/>
      <c r="AI40" s="116"/>
      <c r="AJ40" s="37"/>
      <c r="AK40" s="116">
        <f t="shared" si="3"/>
        <v>52</v>
      </c>
      <c r="AL40" s="107">
        <f t="shared" si="4"/>
        <v>125.81</v>
      </c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</row>
    <row r="41" spans="1:58" s="12" customFormat="1" ht="13.5" thickBot="1" x14ac:dyDescent="0.25">
      <c r="A41" s="38" t="s">
        <v>100</v>
      </c>
      <c r="B41" s="183" t="s">
        <v>224</v>
      </c>
      <c r="C41" s="39" t="s">
        <v>223</v>
      </c>
      <c r="D41" s="38">
        <v>70</v>
      </c>
      <c r="E41" s="39" t="s">
        <v>227</v>
      </c>
      <c r="F41" s="40">
        <v>1311</v>
      </c>
      <c r="G41" s="40">
        <v>1271</v>
      </c>
      <c r="H41" s="40">
        <f t="shared" si="0"/>
        <v>40</v>
      </c>
      <c r="I41" s="41">
        <v>64.11</v>
      </c>
      <c r="J41" s="4" t="s">
        <v>231</v>
      </c>
      <c r="K41" s="179"/>
      <c r="L41" s="61" t="s">
        <v>52</v>
      </c>
      <c r="M41" s="110"/>
      <c r="N41" s="111">
        <v>0</v>
      </c>
      <c r="O41" s="37">
        <f>'July-Aug 2018'!O41</f>
        <v>38</v>
      </c>
      <c r="P41" s="107">
        <v>65.209999999999994</v>
      </c>
      <c r="Q41" s="117">
        <v>40</v>
      </c>
      <c r="R41" s="124">
        <v>64.11</v>
      </c>
      <c r="S41" s="129"/>
      <c r="T41" s="123"/>
      <c r="U41" s="129"/>
      <c r="V41" s="123"/>
      <c r="W41" s="132"/>
      <c r="X41" s="124"/>
      <c r="Y41" s="132"/>
      <c r="Z41" s="124"/>
      <c r="AA41" s="129"/>
      <c r="AB41" s="123"/>
      <c r="AC41" s="129"/>
      <c r="AD41" s="123"/>
      <c r="AE41" s="129"/>
      <c r="AF41" s="123"/>
      <c r="AG41" s="129"/>
      <c r="AH41" s="123"/>
      <c r="AI41" s="129"/>
      <c r="AJ41" s="125"/>
      <c r="AK41" s="116">
        <f t="shared" si="3"/>
        <v>78</v>
      </c>
      <c r="AL41" s="107">
        <f t="shared" si="4"/>
        <v>129.32</v>
      </c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</row>
    <row r="42" spans="1:58" s="11" customFormat="1" ht="13.5" thickBot="1" x14ac:dyDescent="0.25">
      <c r="A42" s="30"/>
      <c r="B42" s="93"/>
      <c r="C42" s="14"/>
      <c r="D42" s="30"/>
      <c r="E42" s="30"/>
      <c r="F42" s="31">
        <f>SUM(F10:F41)</f>
        <v>476939</v>
      </c>
      <c r="G42" s="31">
        <f>SUM(G10:G41)</f>
        <v>467942</v>
      </c>
      <c r="H42" s="31">
        <f>SUM(H10:H41)</f>
        <v>8997</v>
      </c>
      <c r="I42" s="195">
        <f>SUM(I10:I41)</f>
        <v>5353.9999999999991</v>
      </c>
      <c r="J42" s="30">
        <f>SUM(J10:J40)</f>
        <v>0</v>
      </c>
      <c r="K42" s="33">
        <f>SUM(K35:K41)</f>
        <v>5354</v>
      </c>
      <c r="L42" s="30">
        <v>0</v>
      </c>
      <c r="M42" s="114"/>
      <c r="N42" s="115">
        <f>SUM(N10:N41)</f>
        <v>3414.49</v>
      </c>
      <c r="O42" s="112"/>
      <c r="P42" s="113">
        <f t="shared" ref="P42:AL42" si="7">SUM(P10:P41)</f>
        <v>2956.5000000000005</v>
      </c>
      <c r="Q42" s="112"/>
      <c r="R42" s="113">
        <f>SUM(R10:R41)</f>
        <v>5353.9999999999991</v>
      </c>
      <c r="S42" s="112"/>
      <c r="T42" s="113">
        <f t="shared" si="7"/>
        <v>0</v>
      </c>
      <c r="U42" s="112"/>
      <c r="V42" s="113">
        <f t="shared" si="7"/>
        <v>0</v>
      </c>
      <c r="W42" s="133"/>
      <c r="X42" s="133">
        <f t="shared" si="7"/>
        <v>0</v>
      </c>
      <c r="Y42" s="112"/>
      <c r="Z42" s="113">
        <f t="shared" si="7"/>
        <v>0</v>
      </c>
      <c r="AA42" s="112"/>
      <c r="AB42" s="113">
        <f>SUM(AB10:AB41)</f>
        <v>0</v>
      </c>
      <c r="AC42" s="112"/>
      <c r="AD42" s="113">
        <f>SUM(AD10:AD41)</f>
        <v>0</v>
      </c>
      <c r="AE42" s="112"/>
      <c r="AF42" s="113">
        <f t="shared" si="7"/>
        <v>0</v>
      </c>
      <c r="AG42" s="112"/>
      <c r="AH42" s="113">
        <f t="shared" si="7"/>
        <v>0</v>
      </c>
      <c r="AI42" s="112"/>
      <c r="AJ42" s="133">
        <f t="shared" si="7"/>
        <v>0</v>
      </c>
      <c r="AK42" s="112"/>
      <c r="AL42" s="113">
        <f t="shared" si="7"/>
        <v>11724.989999999998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</row>
    <row r="43" spans="1:58" ht="13.5" thickTop="1" x14ac:dyDescent="0.2">
      <c r="A43" s="4"/>
      <c r="B43" s="4"/>
      <c r="C43" s="4"/>
      <c r="D43" s="4"/>
      <c r="E43" s="4"/>
      <c r="F43" s="3"/>
      <c r="G43" s="3"/>
      <c r="H43" s="3"/>
      <c r="I43" s="3"/>
      <c r="J43" s="28"/>
      <c r="K43" s="28"/>
      <c r="L43" s="4"/>
      <c r="M43" s="4"/>
      <c r="N43" s="29"/>
      <c r="O43" s="29"/>
      <c r="P43" s="4"/>
      <c r="Q43" s="4"/>
      <c r="R43" s="3"/>
      <c r="S43" s="3"/>
      <c r="T43" s="34"/>
      <c r="U43" s="34"/>
      <c r="V43" s="4"/>
      <c r="W43" s="4"/>
      <c r="X43" s="4"/>
      <c r="Y43" s="4"/>
      <c r="Z43" s="4"/>
      <c r="AA43" s="4"/>
      <c r="AB43" s="3"/>
      <c r="AC43" s="3"/>
      <c r="AD43" s="35"/>
      <c r="AE43" s="35"/>
      <c r="AF43" s="3"/>
      <c r="AG43" s="3"/>
      <c r="AL43" s="3">
        <f>T43+AD43</f>
        <v>0</v>
      </c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</row>
    <row r="44" spans="1:58" x14ac:dyDescent="0.2">
      <c r="I44" s="2">
        <f>I12+I13+I14+I16+I17+I18+I19+I26+I27+I28+I29+I30+I31+I36+I33+I24+I38+I40+I37+I32+I35+I23</f>
        <v>5104.0100000000011</v>
      </c>
      <c r="K44" s="86">
        <f>K42-R42</f>
        <v>0</v>
      </c>
    </row>
    <row r="45" spans="1:58" x14ac:dyDescent="0.2">
      <c r="I45" s="2">
        <f>-F50</f>
        <v>-5104.01</v>
      </c>
      <c r="N45" s="86"/>
    </row>
    <row r="46" spans="1:58" ht="13.5" thickBot="1" x14ac:dyDescent="0.25">
      <c r="C46" t="s">
        <v>37</v>
      </c>
      <c r="F46" s="2">
        <v>26.68</v>
      </c>
      <c r="I46" s="173">
        <f>SUM(I44:I45)</f>
        <v>0</v>
      </c>
    </row>
    <row r="47" spans="1:58" ht="13.5" thickTop="1" x14ac:dyDescent="0.2">
      <c r="C47" t="s">
        <v>37</v>
      </c>
      <c r="F47" s="2">
        <f>I12+I13+I14+I16+I17+I18+I19+I24+I26+I27+I28+I29+I30+I31+I32+I33+I35</f>
        <v>4954.5600000000004</v>
      </c>
    </row>
    <row r="48" spans="1:58" x14ac:dyDescent="0.2">
      <c r="C48" s="187" t="s">
        <v>301</v>
      </c>
      <c r="F48" s="2">
        <f>K36</f>
        <v>18.32</v>
      </c>
    </row>
    <row r="49" spans="3:6" x14ac:dyDescent="0.2">
      <c r="C49" t="s">
        <v>52</v>
      </c>
      <c r="F49" s="2">
        <f>I37+I38+I40</f>
        <v>104.45</v>
      </c>
    </row>
    <row r="50" spans="3:6" ht="13.5" thickBot="1" x14ac:dyDescent="0.25">
      <c r="F50" s="173">
        <f>SUM(F46:F49)</f>
        <v>5104.01</v>
      </c>
    </row>
    <row r="51" spans="3:6" ht="13.5" thickTop="1" x14ac:dyDescent="0.2"/>
  </sheetData>
  <mergeCells count="12">
    <mergeCell ref="AK8:A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printOptions horizontalCentered="1"/>
  <pageMargins left="0.25" right="0.25" top="0.75" bottom="0.75" header="0.3" footer="0.3"/>
  <pageSetup scale="44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96"/>
  <sheetViews>
    <sheetView topLeftCell="A33" workbookViewId="0">
      <selection activeCell="B94" sqref="B94"/>
    </sheetView>
  </sheetViews>
  <sheetFormatPr defaultColWidth="9.140625" defaultRowHeight="12.75" x14ac:dyDescent="0.2"/>
  <cols>
    <col min="1" max="1" width="23.5703125" style="1" customWidth="1"/>
    <col min="2" max="2" width="16.85546875" style="1" customWidth="1"/>
    <col min="3" max="3" width="15.42578125" style="1" customWidth="1"/>
    <col min="4" max="4" width="5.140625" style="1" customWidth="1"/>
    <col min="5" max="5" width="20.140625" style="1" customWidth="1"/>
    <col min="6" max="6" width="10.28515625" style="9" bestFit="1" customWidth="1"/>
    <col min="7" max="7" width="10.42578125" style="1" customWidth="1"/>
    <col min="8" max="8" width="11.28515625" style="1" customWidth="1"/>
    <col min="9" max="9" width="11" style="2" customWidth="1"/>
    <col min="10" max="10" width="10.42578125" style="1" bestFit="1" customWidth="1"/>
    <col min="11" max="11" width="10.28515625" style="1" bestFit="1" customWidth="1"/>
    <col min="12" max="12" width="35.42578125" style="1" customWidth="1"/>
    <col min="13" max="13" width="8.85546875" style="1" customWidth="1"/>
    <col min="14" max="14" width="9.42578125" style="1" customWidth="1"/>
    <col min="15" max="15" width="8.85546875" style="1" customWidth="1"/>
    <col min="16" max="17" width="10" style="1" customWidth="1"/>
    <col min="18" max="19" width="10" style="2" customWidth="1"/>
    <col min="20" max="21" width="11.7109375" style="1" customWidth="1"/>
    <col min="22" max="23" width="12" style="1" customWidth="1"/>
    <col min="24" max="27" width="12.28515625" style="1" customWidth="1"/>
    <col min="28" max="29" width="12.28515625" style="2" customWidth="1"/>
    <col min="30" max="31" width="12.28515625" style="3" customWidth="1"/>
    <col min="32" max="33" width="12.28515625" style="2" customWidth="1"/>
    <col min="34" max="37" width="12.28515625" style="3" customWidth="1"/>
    <col min="38" max="38" width="13.85546875" style="2" customWidth="1"/>
    <col min="39" max="16384" width="9.140625" style="1"/>
  </cols>
  <sheetData>
    <row r="1" spans="1:58" x14ac:dyDescent="0.2">
      <c r="A1" s="1" t="s">
        <v>1</v>
      </c>
      <c r="AF1" s="3"/>
      <c r="AG1" s="3"/>
    </row>
    <row r="2" spans="1:58" ht="15.75" x14ac:dyDescent="0.25">
      <c r="A2" s="1" t="s">
        <v>2</v>
      </c>
      <c r="E2" s="103" t="s">
        <v>171</v>
      </c>
      <c r="F2" s="10"/>
      <c r="AF2" s="3"/>
      <c r="AG2" s="3"/>
    </row>
    <row r="3" spans="1:58" ht="15.75" x14ac:dyDescent="0.25">
      <c r="A3" s="1" t="s">
        <v>3</v>
      </c>
      <c r="E3" s="104" t="s">
        <v>178</v>
      </c>
      <c r="F3" s="144">
        <v>190980</v>
      </c>
      <c r="AF3" s="3"/>
      <c r="AG3" s="3"/>
    </row>
    <row r="4" spans="1:58" x14ac:dyDescent="0.2">
      <c r="A4" s="1" t="s">
        <v>69</v>
      </c>
      <c r="AF4" s="3"/>
      <c r="AG4" s="3"/>
    </row>
    <row r="5" spans="1:58" x14ac:dyDescent="0.2">
      <c r="AF5" s="3"/>
      <c r="AG5" s="3"/>
    </row>
    <row r="6" spans="1:58" x14ac:dyDescent="0.2">
      <c r="A6" s="1" t="s">
        <v>5</v>
      </c>
      <c r="AF6" s="3"/>
      <c r="AG6" s="3"/>
    </row>
    <row r="7" spans="1:58" ht="13.5" thickBot="1" x14ac:dyDescent="0.25">
      <c r="A7" s="1" t="s">
        <v>112</v>
      </c>
      <c r="I7" s="6"/>
      <c r="AF7" s="3"/>
      <c r="AG7" s="3"/>
    </row>
    <row r="8" spans="1:58" ht="13.5" thickBot="1" x14ac:dyDescent="0.25">
      <c r="A8" s="7">
        <v>39630</v>
      </c>
      <c r="B8" s="7"/>
      <c r="F8" s="9" t="s">
        <v>28</v>
      </c>
      <c r="G8" s="1" t="s">
        <v>28</v>
      </c>
      <c r="H8" s="1" t="s">
        <v>29</v>
      </c>
      <c r="I8" s="2" t="s">
        <v>169</v>
      </c>
      <c r="J8" s="1" t="s">
        <v>32</v>
      </c>
      <c r="K8" s="1" t="s">
        <v>34</v>
      </c>
      <c r="M8" s="484">
        <v>43282</v>
      </c>
      <c r="N8" s="485"/>
      <c r="O8" s="484">
        <v>43330</v>
      </c>
      <c r="P8" s="485"/>
      <c r="Q8" s="486">
        <v>43344</v>
      </c>
      <c r="R8" s="487"/>
      <c r="S8" s="486">
        <v>43374</v>
      </c>
      <c r="T8" s="487"/>
      <c r="U8" s="482">
        <v>43405</v>
      </c>
      <c r="V8" s="483"/>
      <c r="W8" s="486">
        <v>43435</v>
      </c>
      <c r="X8" s="487"/>
      <c r="Y8" s="486">
        <v>43466</v>
      </c>
      <c r="Z8" s="487"/>
      <c r="AA8" s="486">
        <v>43497</v>
      </c>
      <c r="AB8" s="487"/>
      <c r="AC8" s="486">
        <v>43525</v>
      </c>
      <c r="AD8" s="487"/>
      <c r="AE8" s="486">
        <v>43556</v>
      </c>
      <c r="AF8" s="487"/>
      <c r="AG8" s="486">
        <v>43586</v>
      </c>
      <c r="AH8" s="488"/>
      <c r="AI8" s="134"/>
      <c r="AJ8" s="137">
        <v>43617</v>
      </c>
      <c r="AK8" s="482" t="s">
        <v>35</v>
      </c>
      <c r="AL8" s="483"/>
    </row>
    <row r="9" spans="1:58" ht="13.5" thickBot="1" x14ac:dyDescent="0.25">
      <c r="C9" s="1" t="s">
        <v>6</v>
      </c>
      <c r="D9" s="1" t="s">
        <v>26</v>
      </c>
      <c r="E9" s="1" t="s">
        <v>68</v>
      </c>
      <c r="F9" s="9" t="s">
        <v>27</v>
      </c>
      <c r="G9" s="1" t="s">
        <v>108</v>
      </c>
      <c r="H9" s="1" t="s">
        <v>30</v>
      </c>
      <c r="I9" s="2" t="s">
        <v>31</v>
      </c>
      <c r="J9" s="1" t="s">
        <v>33</v>
      </c>
      <c r="K9" s="1" t="s">
        <v>35</v>
      </c>
      <c r="L9" s="1" t="s">
        <v>36</v>
      </c>
      <c r="M9" s="118" t="s">
        <v>181</v>
      </c>
      <c r="N9" s="119" t="s">
        <v>183</v>
      </c>
      <c r="O9" s="120" t="s">
        <v>182</v>
      </c>
      <c r="P9" s="119" t="s">
        <v>184</v>
      </c>
      <c r="Q9" s="121" t="s">
        <v>182</v>
      </c>
      <c r="R9" s="122" t="s">
        <v>185</v>
      </c>
      <c r="S9" s="126" t="s">
        <v>182</v>
      </c>
      <c r="T9" s="119" t="s">
        <v>186</v>
      </c>
      <c r="U9" s="121" t="s">
        <v>182</v>
      </c>
      <c r="V9" s="119" t="s">
        <v>187</v>
      </c>
      <c r="W9" s="130" t="s">
        <v>182</v>
      </c>
      <c r="X9" s="130" t="s">
        <v>188</v>
      </c>
      <c r="Y9" s="118" t="s">
        <v>182</v>
      </c>
      <c r="Z9" s="119" t="s">
        <v>189</v>
      </c>
      <c r="AA9" s="118" t="s">
        <v>182</v>
      </c>
      <c r="AB9" s="122" t="s">
        <v>190</v>
      </c>
      <c r="AC9" s="126" t="s">
        <v>182</v>
      </c>
      <c r="AD9" s="135" t="s">
        <v>191</v>
      </c>
      <c r="AE9" s="136" t="s">
        <v>182</v>
      </c>
      <c r="AF9" s="135" t="s">
        <v>192</v>
      </c>
      <c r="AG9" s="136" t="s">
        <v>182</v>
      </c>
      <c r="AH9" s="135" t="s">
        <v>193</v>
      </c>
      <c r="AI9" s="136" t="s">
        <v>182</v>
      </c>
      <c r="AJ9" s="131" t="s">
        <v>194</v>
      </c>
      <c r="AK9" s="138" t="s">
        <v>196</v>
      </c>
      <c r="AL9" s="139" t="s">
        <v>195</v>
      </c>
    </row>
    <row r="10" spans="1:58" x14ac:dyDescent="0.2">
      <c r="A10" s="4" t="s">
        <v>105</v>
      </c>
      <c r="B10" s="4"/>
      <c r="C10" s="14" t="s">
        <v>179</v>
      </c>
      <c r="D10" s="4">
        <v>1</v>
      </c>
      <c r="E10" s="4"/>
      <c r="F10" s="24">
        <v>0</v>
      </c>
      <c r="G10" s="24">
        <v>0</v>
      </c>
      <c r="H10" s="24">
        <f t="shared" ref="H10:H41" si="0">F10-G10</f>
        <v>0</v>
      </c>
      <c r="I10" s="3">
        <v>0</v>
      </c>
      <c r="J10" s="4"/>
      <c r="K10" s="4"/>
      <c r="L10" s="4"/>
      <c r="M10" s="106"/>
      <c r="N10" s="107">
        <v>0</v>
      </c>
      <c r="O10" s="37">
        <f>H10</f>
        <v>0</v>
      </c>
      <c r="P10" s="107">
        <f t="shared" ref="P10:P41" si="1">I10</f>
        <v>0</v>
      </c>
      <c r="Q10" s="116"/>
      <c r="R10" s="107"/>
      <c r="S10" s="127"/>
      <c r="T10" s="128"/>
      <c r="U10" s="127"/>
      <c r="V10" s="128"/>
      <c r="W10" s="127"/>
      <c r="X10" s="128"/>
      <c r="Y10" s="127"/>
      <c r="Z10" s="128"/>
      <c r="AA10" s="116"/>
      <c r="AB10" s="107"/>
      <c r="AC10" s="116"/>
      <c r="AD10" s="107"/>
      <c r="AE10" s="116"/>
      <c r="AF10" s="107"/>
      <c r="AG10" s="116"/>
      <c r="AH10" s="107"/>
      <c r="AI10" s="116"/>
      <c r="AJ10" s="37"/>
      <c r="AK10" s="127"/>
      <c r="AL10" s="128">
        <f>N10+P10+R10+T10+V10+X10+Z10+AB10+AD10+AF10+AH10+AJ10</f>
        <v>0</v>
      </c>
    </row>
    <row r="11" spans="1:58" x14ac:dyDescent="0.2">
      <c r="A11" s="4" t="s">
        <v>106</v>
      </c>
      <c r="B11" s="59"/>
      <c r="C11" s="14" t="s">
        <v>180</v>
      </c>
      <c r="D11" s="4">
        <v>4</v>
      </c>
      <c r="E11" s="4"/>
      <c r="F11" s="24">
        <v>0</v>
      </c>
      <c r="G11" s="24">
        <v>0</v>
      </c>
      <c r="H11" s="24">
        <f t="shared" si="0"/>
        <v>0</v>
      </c>
      <c r="I11" s="3"/>
      <c r="J11" s="4"/>
      <c r="K11" s="4"/>
      <c r="L11" s="4"/>
      <c r="M11" s="106"/>
      <c r="N11" s="107">
        <v>0</v>
      </c>
      <c r="O11" s="37">
        <f t="shared" ref="O11:O41" si="2">H11</f>
        <v>0</v>
      </c>
      <c r="P11" s="107">
        <f t="shared" si="1"/>
        <v>0</v>
      </c>
      <c r="Q11" s="116"/>
      <c r="R11" s="107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107"/>
      <c r="AI11" s="116"/>
      <c r="AJ11" s="37"/>
      <c r="AK11" s="116"/>
      <c r="AL11" s="107">
        <f t="shared" ref="AL11:AL41" si="3">N11+P11+R11+T11+V11+X11+Z11+AB11+AD11+AF11+AH11+AJ11</f>
        <v>0</v>
      </c>
    </row>
    <row r="12" spans="1:58" x14ac:dyDescent="0.2">
      <c r="A12" s="146" t="s">
        <v>107</v>
      </c>
      <c r="B12" s="147" t="s">
        <v>127</v>
      </c>
      <c r="C12" s="148" t="s">
        <v>121</v>
      </c>
      <c r="D12" s="146">
        <v>1</v>
      </c>
      <c r="E12" s="148" t="s">
        <v>205</v>
      </c>
      <c r="F12" s="149">
        <v>43738</v>
      </c>
      <c r="G12" s="149">
        <v>43691</v>
      </c>
      <c r="H12" s="149">
        <f>F12-G12</f>
        <v>47</v>
      </c>
      <c r="I12" s="161">
        <v>72.13</v>
      </c>
      <c r="J12" s="146"/>
      <c r="K12" s="146"/>
      <c r="L12" s="146"/>
      <c r="M12" s="106"/>
      <c r="N12" s="107">
        <v>56.13</v>
      </c>
      <c r="O12" s="37">
        <v>49</v>
      </c>
      <c r="P12" s="107">
        <f t="shared" si="1"/>
        <v>72.13</v>
      </c>
      <c r="Q12" s="116"/>
      <c r="R12" s="107"/>
      <c r="S12" s="116"/>
      <c r="T12" s="107"/>
      <c r="U12" s="116"/>
      <c r="V12" s="107"/>
      <c r="W12" s="116"/>
      <c r="X12" s="107"/>
      <c r="Y12" s="116"/>
      <c r="Z12" s="107"/>
      <c r="AA12" s="116"/>
      <c r="AB12" s="107"/>
      <c r="AC12" s="116"/>
      <c r="AD12" s="107"/>
      <c r="AE12" s="116"/>
      <c r="AF12" s="107"/>
      <c r="AG12" s="116"/>
      <c r="AH12" s="107"/>
      <c r="AI12" s="116"/>
      <c r="AJ12" s="37"/>
      <c r="AK12" s="116">
        <f>M12+O12+Q12+S12+U12+W12+Y12+AA12+AC12+AE12+AG12+AI12</f>
        <v>49</v>
      </c>
      <c r="AL12" s="107">
        <f t="shared" si="3"/>
        <v>128.26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x14ac:dyDescent="0.2">
      <c r="A13" s="146" t="s">
        <v>53</v>
      </c>
      <c r="B13" s="147" t="s">
        <v>128</v>
      </c>
      <c r="C13" s="148" t="s">
        <v>124</v>
      </c>
      <c r="D13" s="146">
        <v>2</v>
      </c>
      <c r="E13" s="148" t="s">
        <v>205</v>
      </c>
      <c r="F13" s="149">
        <v>528</v>
      </c>
      <c r="G13" s="149">
        <v>528</v>
      </c>
      <c r="H13" s="149">
        <f t="shared" si="0"/>
        <v>0</v>
      </c>
      <c r="I13" s="150">
        <v>15.78</v>
      </c>
      <c r="J13" s="146"/>
      <c r="K13" s="146"/>
      <c r="L13" s="146"/>
      <c r="M13" s="106"/>
      <c r="N13" s="107">
        <v>14.79</v>
      </c>
      <c r="O13" s="37">
        <f t="shared" si="2"/>
        <v>0</v>
      </c>
      <c r="P13" s="107">
        <f t="shared" si="1"/>
        <v>15.78</v>
      </c>
      <c r="Q13" s="116"/>
      <c r="R13" s="107"/>
      <c r="S13" s="116"/>
      <c r="T13" s="107"/>
      <c r="U13" s="116"/>
      <c r="V13" s="107"/>
      <c r="W13" s="116"/>
      <c r="X13" s="107"/>
      <c r="Y13" s="116"/>
      <c r="Z13" s="107"/>
      <c r="AA13" s="116"/>
      <c r="AB13" s="107"/>
      <c r="AC13" s="116"/>
      <c r="AD13" s="107"/>
      <c r="AE13" s="116"/>
      <c r="AF13" s="107"/>
      <c r="AG13" s="116"/>
      <c r="AH13" s="107"/>
      <c r="AI13" s="116"/>
      <c r="AJ13" s="37"/>
      <c r="AK13" s="116">
        <f t="shared" ref="AK13:AK41" si="4">M13+O13+Q13+S13+U13+W13+Y13+AA13+AC13+AE13+AG13+AI13</f>
        <v>0</v>
      </c>
      <c r="AL13" s="107">
        <f t="shared" si="3"/>
        <v>30.57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x14ac:dyDescent="0.2">
      <c r="A14" s="146" t="s">
        <v>53</v>
      </c>
      <c r="B14" s="147" t="s">
        <v>128</v>
      </c>
      <c r="C14" s="148" t="s">
        <v>125</v>
      </c>
      <c r="D14" s="146">
        <v>2</v>
      </c>
      <c r="E14" s="148" t="s">
        <v>205</v>
      </c>
      <c r="F14" s="149">
        <v>78580</v>
      </c>
      <c r="G14" s="149">
        <v>78549</v>
      </c>
      <c r="H14" s="149">
        <f t="shared" si="0"/>
        <v>31</v>
      </c>
      <c r="I14" s="150">
        <v>52.58</v>
      </c>
      <c r="J14" s="146"/>
      <c r="K14" s="146"/>
      <c r="L14" s="146"/>
      <c r="M14" s="106"/>
      <c r="N14" s="107">
        <v>97.46</v>
      </c>
      <c r="O14" s="37">
        <v>32</v>
      </c>
      <c r="P14" s="107">
        <f t="shared" si="1"/>
        <v>52.58</v>
      </c>
      <c r="Q14" s="116"/>
      <c r="R14" s="107"/>
      <c r="S14" s="116"/>
      <c r="T14" s="107"/>
      <c r="U14" s="116"/>
      <c r="V14" s="107"/>
      <c r="W14" s="116"/>
      <c r="X14" s="107"/>
      <c r="Y14" s="116"/>
      <c r="Z14" s="107"/>
      <c r="AA14" s="116"/>
      <c r="AB14" s="107"/>
      <c r="AC14" s="116"/>
      <c r="AD14" s="107"/>
      <c r="AE14" s="116"/>
      <c r="AF14" s="107"/>
      <c r="AG14" s="116"/>
      <c r="AH14" s="107"/>
      <c r="AI14" s="116"/>
      <c r="AJ14" s="37"/>
      <c r="AK14" s="116">
        <f t="shared" si="4"/>
        <v>32</v>
      </c>
      <c r="AL14" s="107">
        <f t="shared" si="3"/>
        <v>150.04</v>
      </c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x14ac:dyDescent="0.2">
      <c r="A15" s="146" t="s">
        <v>9</v>
      </c>
      <c r="B15" s="147" t="s">
        <v>129</v>
      </c>
      <c r="C15" s="148" t="s">
        <v>123</v>
      </c>
      <c r="D15" s="146">
        <v>4</v>
      </c>
      <c r="E15" s="148" t="s">
        <v>205</v>
      </c>
      <c r="F15" s="149">
        <v>3591</v>
      </c>
      <c r="G15" s="149">
        <v>3571</v>
      </c>
      <c r="H15" s="149">
        <f t="shared" si="0"/>
        <v>20</v>
      </c>
      <c r="I15" s="169">
        <v>39.93</v>
      </c>
      <c r="J15" s="146"/>
      <c r="K15" s="146"/>
      <c r="L15" s="146"/>
      <c r="M15" s="106"/>
      <c r="N15" s="107">
        <v>40.74</v>
      </c>
      <c r="O15" s="37">
        <v>21</v>
      </c>
      <c r="P15" s="107">
        <f t="shared" si="1"/>
        <v>39.93</v>
      </c>
      <c r="Q15" s="116"/>
      <c r="R15" s="107"/>
      <c r="S15" s="116"/>
      <c r="T15" s="107"/>
      <c r="U15" s="116"/>
      <c r="V15" s="107"/>
      <c r="W15" s="116"/>
      <c r="X15" s="107"/>
      <c r="Y15" s="116"/>
      <c r="Z15" s="107"/>
      <c r="AA15" s="116"/>
      <c r="AB15" s="107"/>
      <c r="AC15" s="116"/>
      <c r="AD15" s="107"/>
      <c r="AE15" s="116"/>
      <c r="AF15" s="107"/>
      <c r="AG15" s="116"/>
      <c r="AH15" s="107"/>
      <c r="AI15" s="116"/>
      <c r="AJ15" s="37"/>
      <c r="AK15" s="116">
        <f t="shared" si="4"/>
        <v>21</v>
      </c>
      <c r="AL15" s="107">
        <f t="shared" si="3"/>
        <v>80.67</v>
      </c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x14ac:dyDescent="0.2">
      <c r="A16" s="146" t="s">
        <v>10</v>
      </c>
      <c r="B16" s="147" t="s">
        <v>149</v>
      </c>
      <c r="C16" s="148" t="s">
        <v>148</v>
      </c>
      <c r="D16" s="146">
        <v>4</v>
      </c>
      <c r="E16" s="148" t="s">
        <v>208</v>
      </c>
      <c r="F16" s="149">
        <v>731</v>
      </c>
      <c r="G16" s="149">
        <v>729</v>
      </c>
      <c r="H16" s="149">
        <f t="shared" si="0"/>
        <v>2</v>
      </c>
      <c r="I16" s="150">
        <v>18.079999999999998</v>
      </c>
      <c r="J16" s="146"/>
      <c r="K16" s="146"/>
      <c r="L16" s="146"/>
      <c r="M16" s="106"/>
      <c r="N16" s="107">
        <v>14.79</v>
      </c>
      <c r="O16" s="37">
        <f t="shared" si="2"/>
        <v>2</v>
      </c>
      <c r="P16" s="107">
        <f t="shared" si="1"/>
        <v>18.079999999999998</v>
      </c>
      <c r="Q16" s="116"/>
      <c r="R16" s="107"/>
      <c r="S16" s="116"/>
      <c r="T16" s="107"/>
      <c r="U16" s="116"/>
      <c r="V16" s="107"/>
      <c r="W16" s="116"/>
      <c r="X16" s="107"/>
      <c r="Y16" s="116"/>
      <c r="Z16" s="107"/>
      <c r="AA16" s="116"/>
      <c r="AB16" s="107"/>
      <c r="AC16" s="116"/>
      <c r="AD16" s="107"/>
      <c r="AE16" s="116"/>
      <c r="AF16" s="107"/>
      <c r="AG16" s="116"/>
      <c r="AH16" s="107"/>
      <c r="AI16" s="116"/>
      <c r="AJ16" s="37"/>
      <c r="AK16" s="116">
        <f t="shared" si="4"/>
        <v>2</v>
      </c>
      <c r="AL16" s="107">
        <f t="shared" si="3"/>
        <v>32.869999999999997</v>
      </c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58" x14ac:dyDescent="0.2">
      <c r="A17" s="146" t="s">
        <v>10</v>
      </c>
      <c r="B17" s="147" t="s">
        <v>149</v>
      </c>
      <c r="C17" s="148" t="s">
        <v>150</v>
      </c>
      <c r="D17" s="146">
        <v>4</v>
      </c>
      <c r="E17" s="148" t="s">
        <v>205</v>
      </c>
      <c r="F17" s="149">
        <v>7808</v>
      </c>
      <c r="G17" s="149">
        <v>7808</v>
      </c>
      <c r="H17" s="149">
        <f t="shared" si="0"/>
        <v>0</v>
      </c>
      <c r="I17" s="150">
        <v>15.78</v>
      </c>
      <c r="J17" s="146"/>
      <c r="K17" s="146"/>
      <c r="L17" s="146"/>
      <c r="M17" s="106"/>
      <c r="N17" s="107">
        <v>14.79</v>
      </c>
      <c r="O17" s="37">
        <f t="shared" si="2"/>
        <v>0</v>
      </c>
      <c r="P17" s="107">
        <f t="shared" si="1"/>
        <v>15.78</v>
      </c>
      <c r="Q17" s="116"/>
      <c r="R17" s="107"/>
      <c r="S17" s="116"/>
      <c r="T17" s="107"/>
      <c r="U17" s="116"/>
      <c r="V17" s="107"/>
      <c r="W17" s="116"/>
      <c r="X17" s="107"/>
      <c r="Y17" s="116"/>
      <c r="Z17" s="107"/>
      <c r="AA17" s="116"/>
      <c r="AB17" s="107"/>
      <c r="AC17" s="116"/>
      <c r="AD17" s="107"/>
      <c r="AE17" s="116"/>
      <c r="AF17" s="107"/>
      <c r="AG17" s="116"/>
      <c r="AH17" s="107"/>
      <c r="AI17" s="116"/>
      <c r="AJ17" s="37"/>
      <c r="AK17" s="116">
        <f t="shared" si="4"/>
        <v>0</v>
      </c>
      <c r="AL17" s="107">
        <f t="shared" si="3"/>
        <v>30.57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1:58" x14ac:dyDescent="0.2">
      <c r="A18" s="146" t="s">
        <v>58</v>
      </c>
      <c r="B18" s="147" t="s">
        <v>136</v>
      </c>
      <c r="C18" s="148" t="s">
        <v>135</v>
      </c>
      <c r="D18" s="146">
        <v>16</v>
      </c>
      <c r="E18" s="148" t="s">
        <v>205</v>
      </c>
      <c r="F18" s="149">
        <v>11449</v>
      </c>
      <c r="G18" s="149">
        <v>11433</v>
      </c>
      <c r="H18" s="149">
        <f t="shared" si="0"/>
        <v>16</v>
      </c>
      <c r="I18" s="150">
        <v>45.19</v>
      </c>
      <c r="J18" s="146"/>
      <c r="K18" s="146"/>
      <c r="L18" s="146"/>
      <c r="M18" s="106"/>
      <c r="N18" s="107">
        <v>27.91</v>
      </c>
      <c r="O18" s="37">
        <v>22</v>
      </c>
      <c r="P18" s="107">
        <f t="shared" si="1"/>
        <v>45.19</v>
      </c>
      <c r="Q18" s="116"/>
      <c r="R18" s="107"/>
      <c r="S18" s="116"/>
      <c r="T18" s="107"/>
      <c r="U18" s="116"/>
      <c r="V18" s="107"/>
      <c r="W18" s="116"/>
      <c r="X18" s="107"/>
      <c r="Y18" s="116"/>
      <c r="Z18" s="107"/>
      <c r="AA18" s="116"/>
      <c r="AB18" s="107"/>
      <c r="AC18" s="116"/>
      <c r="AD18" s="107"/>
      <c r="AE18" s="116"/>
      <c r="AF18" s="107"/>
      <c r="AG18" s="116"/>
      <c r="AH18" s="107"/>
      <c r="AI18" s="116"/>
      <c r="AJ18" s="37"/>
      <c r="AK18" s="116">
        <f t="shared" si="4"/>
        <v>22</v>
      </c>
      <c r="AL18" s="107">
        <f t="shared" si="3"/>
        <v>73.099999999999994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</row>
    <row r="19" spans="1:58" x14ac:dyDescent="0.2">
      <c r="A19" s="146" t="s">
        <v>56</v>
      </c>
      <c r="B19" s="157" t="s">
        <v>163</v>
      </c>
      <c r="C19" s="148" t="s">
        <v>162</v>
      </c>
      <c r="D19" s="146">
        <v>6</v>
      </c>
      <c r="E19" s="148" t="s">
        <v>205</v>
      </c>
      <c r="F19" s="149">
        <v>7462</v>
      </c>
      <c r="G19" s="149">
        <v>7441</v>
      </c>
      <c r="H19" s="149">
        <f t="shared" si="0"/>
        <v>21</v>
      </c>
      <c r="I19" s="150">
        <v>41.08</v>
      </c>
      <c r="J19" s="146"/>
      <c r="K19" s="146"/>
      <c r="L19" s="146"/>
      <c r="M19" s="106"/>
      <c r="N19" s="107">
        <v>33.049999999999997</v>
      </c>
      <c r="O19" s="37">
        <v>22</v>
      </c>
      <c r="P19" s="107">
        <f t="shared" si="1"/>
        <v>41.08</v>
      </c>
      <c r="Q19" s="116"/>
      <c r="R19" s="107"/>
      <c r="S19" s="116"/>
      <c r="T19" s="107"/>
      <c r="U19" s="116"/>
      <c r="V19" s="107"/>
      <c r="W19" s="116"/>
      <c r="X19" s="107"/>
      <c r="Y19" s="116"/>
      <c r="Z19" s="107"/>
      <c r="AA19" s="116"/>
      <c r="AB19" s="107"/>
      <c r="AC19" s="116"/>
      <c r="AD19" s="107"/>
      <c r="AE19" s="116"/>
      <c r="AF19" s="107"/>
      <c r="AG19" s="116"/>
      <c r="AH19" s="107"/>
      <c r="AI19" s="116"/>
      <c r="AJ19" s="37"/>
      <c r="AK19" s="116">
        <f t="shared" si="4"/>
        <v>22</v>
      </c>
      <c r="AL19" s="107">
        <f t="shared" si="3"/>
        <v>74.13</v>
      </c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</row>
    <row r="20" spans="1:58" s="12" customFormat="1" x14ac:dyDescent="0.2">
      <c r="A20" s="95" t="s">
        <v>103</v>
      </c>
      <c r="B20" s="96" t="s">
        <v>154</v>
      </c>
      <c r="C20" s="97" t="s">
        <v>153</v>
      </c>
      <c r="D20" s="95">
        <v>7</v>
      </c>
      <c r="E20" s="95" t="s">
        <v>168</v>
      </c>
      <c r="F20" s="98">
        <v>1121</v>
      </c>
      <c r="G20" s="98">
        <v>1121</v>
      </c>
      <c r="H20" s="98">
        <f>F20-G20</f>
        <v>0</v>
      </c>
      <c r="I20" s="99">
        <v>14.3</v>
      </c>
      <c r="J20" s="95"/>
      <c r="K20" s="95"/>
      <c r="L20" s="100" t="s">
        <v>37</v>
      </c>
      <c r="M20" s="108"/>
      <c r="N20" s="107">
        <v>15.78</v>
      </c>
      <c r="O20" s="37">
        <f t="shared" si="2"/>
        <v>0</v>
      </c>
      <c r="P20" s="107">
        <f t="shared" si="1"/>
        <v>14.3</v>
      </c>
      <c r="Q20" s="116"/>
      <c r="R20" s="123"/>
      <c r="S20" s="129"/>
      <c r="T20" s="123"/>
      <c r="U20" s="129"/>
      <c r="V20" s="123"/>
      <c r="W20" s="129"/>
      <c r="X20" s="123"/>
      <c r="Y20" s="129"/>
      <c r="Z20" s="123"/>
      <c r="AA20" s="129"/>
      <c r="AB20" s="123"/>
      <c r="AC20" s="129"/>
      <c r="AD20" s="123"/>
      <c r="AE20" s="129"/>
      <c r="AF20" s="123"/>
      <c r="AG20" s="129"/>
      <c r="AH20" s="123"/>
      <c r="AI20" s="129"/>
      <c r="AJ20" s="125"/>
      <c r="AK20" s="116">
        <f t="shared" si="4"/>
        <v>0</v>
      </c>
      <c r="AL20" s="107">
        <f t="shared" si="3"/>
        <v>30.08</v>
      </c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</row>
    <row r="21" spans="1:58" s="12" customFormat="1" x14ac:dyDescent="0.2">
      <c r="A21" s="95" t="s">
        <v>104</v>
      </c>
      <c r="B21" s="101" t="s">
        <v>154</v>
      </c>
      <c r="C21" s="97" t="s">
        <v>159</v>
      </c>
      <c r="D21" s="95">
        <v>7</v>
      </c>
      <c r="E21" s="95" t="s">
        <v>168</v>
      </c>
      <c r="F21" s="98">
        <v>15110</v>
      </c>
      <c r="G21" s="98">
        <v>15072</v>
      </c>
      <c r="H21" s="98">
        <f t="shared" ref="H21:H22" si="5">F21-G21</f>
        <v>38</v>
      </c>
      <c r="I21" s="99">
        <v>56.44</v>
      </c>
      <c r="J21" s="95"/>
      <c r="K21" s="95"/>
      <c r="L21" s="100" t="s">
        <v>37</v>
      </c>
      <c r="M21" s="108"/>
      <c r="N21" s="107">
        <v>51.46</v>
      </c>
      <c r="O21" s="37">
        <f t="shared" si="2"/>
        <v>38</v>
      </c>
      <c r="P21" s="107">
        <f t="shared" si="1"/>
        <v>56.44</v>
      </c>
      <c r="Q21" s="116"/>
      <c r="R21" s="123"/>
      <c r="S21" s="129"/>
      <c r="T21" s="123"/>
      <c r="U21" s="129"/>
      <c r="V21" s="123"/>
      <c r="W21" s="129"/>
      <c r="X21" s="123"/>
      <c r="Y21" s="129"/>
      <c r="Z21" s="123"/>
      <c r="AA21" s="129"/>
      <c r="AB21" s="123"/>
      <c r="AC21" s="129"/>
      <c r="AD21" s="123"/>
      <c r="AE21" s="129"/>
      <c r="AF21" s="123"/>
      <c r="AG21" s="129"/>
      <c r="AH21" s="123"/>
      <c r="AI21" s="129"/>
      <c r="AJ21" s="125"/>
      <c r="AK21" s="116">
        <f t="shared" si="4"/>
        <v>38</v>
      </c>
      <c r="AL21" s="107">
        <f t="shared" si="3"/>
        <v>107.9</v>
      </c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</row>
    <row r="22" spans="1:58" x14ac:dyDescent="0.2">
      <c r="A22" s="70" t="s">
        <v>61</v>
      </c>
      <c r="B22" s="94" t="s">
        <v>161</v>
      </c>
      <c r="C22" s="71" t="s">
        <v>160</v>
      </c>
      <c r="D22" s="70">
        <v>6</v>
      </c>
      <c r="E22" s="71" t="s">
        <v>120</v>
      </c>
      <c r="F22" s="72">
        <v>13964</v>
      </c>
      <c r="G22" s="72">
        <v>13954</v>
      </c>
      <c r="H22" s="91">
        <f t="shared" si="5"/>
        <v>10</v>
      </c>
      <c r="I22" s="73">
        <v>27.49</v>
      </c>
      <c r="J22" s="156" t="s">
        <v>173</v>
      </c>
      <c r="K22" s="70"/>
      <c r="L22" s="70"/>
      <c r="M22" s="109"/>
      <c r="N22" s="107">
        <v>0</v>
      </c>
      <c r="O22" s="37">
        <f t="shared" si="2"/>
        <v>10</v>
      </c>
      <c r="P22" s="107">
        <f t="shared" si="1"/>
        <v>27.49</v>
      </c>
      <c r="Q22" s="116"/>
      <c r="R22" s="107"/>
      <c r="S22" s="116"/>
      <c r="T22" s="107"/>
      <c r="U22" s="116"/>
      <c r="V22" s="107"/>
      <c r="W22" s="116"/>
      <c r="X22" s="107"/>
      <c r="Y22" s="116"/>
      <c r="Z22" s="107"/>
      <c r="AA22" s="116"/>
      <c r="AB22" s="107"/>
      <c r="AC22" s="116"/>
      <c r="AD22" s="107"/>
      <c r="AE22" s="116"/>
      <c r="AF22" s="107"/>
      <c r="AG22" s="116"/>
      <c r="AH22" s="107"/>
      <c r="AI22" s="116"/>
      <c r="AJ22" s="37"/>
      <c r="AK22" s="116">
        <f t="shared" si="4"/>
        <v>10</v>
      </c>
      <c r="AL22" s="107">
        <f t="shared" si="3"/>
        <v>27.49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x14ac:dyDescent="0.2">
      <c r="A23" s="146" t="s">
        <v>64</v>
      </c>
      <c r="B23" s="147" t="s">
        <v>134</v>
      </c>
      <c r="C23" s="148" t="s">
        <v>203</v>
      </c>
      <c r="D23" s="146">
        <v>5</v>
      </c>
      <c r="E23" s="146" t="s">
        <v>204</v>
      </c>
      <c r="F23" s="149">
        <v>6498</v>
      </c>
      <c r="G23" s="149">
        <v>6495</v>
      </c>
      <c r="H23" s="149">
        <f t="shared" si="0"/>
        <v>3</v>
      </c>
      <c r="I23" s="170">
        <v>18.309999999999999</v>
      </c>
      <c r="J23" s="146"/>
      <c r="K23" s="146"/>
      <c r="L23" s="146"/>
      <c r="M23" s="106"/>
      <c r="N23" s="107">
        <v>19.649999999999999</v>
      </c>
      <c r="O23" s="37">
        <f t="shared" si="2"/>
        <v>3</v>
      </c>
      <c r="P23" s="107">
        <f t="shared" si="1"/>
        <v>18.309999999999999</v>
      </c>
      <c r="Q23" s="116"/>
      <c r="R23" s="107"/>
      <c r="S23" s="116"/>
      <c r="T23" s="107"/>
      <c r="U23" s="116"/>
      <c r="V23" s="107"/>
      <c r="W23" s="116"/>
      <c r="X23" s="107"/>
      <c r="Y23" s="116"/>
      <c r="Z23" s="107"/>
      <c r="AA23" s="116"/>
      <c r="AB23" s="107"/>
      <c r="AC23" s="116"/>
      <c r="AD23" s="107"/>
      <c r="AE23" s="116"/>
      <c r="AF23" s="107"/>
      <c r="AG23" s="116"/>
      <c r="AH23" s="107"/>
      <c r="AI23" s="116"/>
      <c r="AJ23" s="37"/>
      <c r="AK23" s="116">
        <f t="shared" si="4"/>
        <v>3</v>
      </c>
      <c r="AL23" s="107">
        <f t="shared" si="3"/>
        <v>37.959999999999994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</row>
    <row r="24" spans="1:58" x14ac:dyDescent="0.2">
      <c r="A24" s="146" t="s">
        <v>16</v>
      </c>
      <c r="B24" s="157" t="s">
        <v>152</v>
      </c>
      <c r="C24" s="148" t="s">
        <v>151</v>
      </c>
      <c r="D24" s="146">
        <v>19</v>
      </c>
      <c r="E24" s="148" t="s">
        <v>205</v>
      </c>
      <c r="F24" s="149">
        <v>9934</v>
      </c>
      <c r="G24" s="149">
        <v>9927</v>
      </c>
      <c r="H24" s="149">
        <f t="shared" si="0"/>
        <v>7</v>
      </c>
      <c r="I24" s="150">
        <v>26.12</v>
      </c>
      <c r="J24" s="146"/>
      <c r="K24" s="146"/>
      <c r="L24" s="146"/>
      <c r="M24" s="106"/>
      <c r="N24" s="107">
        <v>21.52</v>
      </c>
      <c r="O24" s="37">
        <v>9</v>
      </c>
      <c r="P24" s="107">
        <f t="shared" si="1"/>
        <v>26.12</v>
      </c>
      <c r="Q24" s="116"/>
      <c r="R24" s="107"/>
      <c r="S24" s="116"/>
      <c r="T24" s="107"/>
      <c r="U24" s="116"/>
      <c r="V24" s="107"/>
      <c r="W24" s="116"/>
      <c r="X24" s="107"/>
      <c r="Y24" s="116"/>
      <c r="Z24" s="107"/>
      <c r="AA24" s="116"/>
      <c r="AB24" s="107"/>
      <c r="AC24" s="116"/>
      <c r="AD24" s="107"/>
      <c r="AE24" s="116"/>
      <c r="AF24" s="107"/>
      <c r="AG24" s="116"/>
      <c r="AH24" s="107"/>
      <c r="AI24" s="116"/>
      <c r="AJ24" s="37"/>
      <c r="AK24" s="116">
        <f t="shared" si="4"/>
        <v>9</v>
      </c>
      <c r="AL24" s="107">
        <f t="shared" si="3"/>
        <v>47.64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</row>
    <row r="25" spans="1:58" x14ac:dyDescent="0.2">
      <c r="A25" s="4" t="s">
        <v>60</v>
      </c>
      <c r="B25" s="92" t="s">
        <v>147</v>
      </c>
      <c r="C25" s="14" t="s">
        <v>146</v>
      </c>
      <c r="D25" s="4">
        <v>10</v>
      </c>
      <c r="E25" s="14"/>
      <c r="F25" s="24"/>
      <c r="G25" s="24"/>
      <c r="H25" s="24">
        <f t="shared" si="0"/>
        <v>0</v>
      </c>
      <c r="I25" s="3"/>
      <c r="J25" s="4"/>
      <c r="K25" s="4"/>
      <c r="L25" s="4"/>
      <c r="M25" s="106"/>
      <c r="N25" s="107">
        <v>0</v>
      </c>
      <c r="O25" s="37">
        <f t="shared" si="2"/>
        <v>0</v>
      </c>
      <c r="P25" s="107">
        <f t="shared" si="1"/>
        <v>0</v>
      </c>
      <c r="Q25" s="116"/>
      <c r="R25" s="107"/>
      <c r="S25" s="116"/>
      <c r="T25" s="107"/>
      <c r="U25" s="116"/>
      <c r="V25" s="107"/>
      <c r="W25" s="116"/>
      <c r="X25" s="107"/>
      <c r="Y25" s="116"/>
      <c r="Z25" s="107"/>
      <c r="AA25" s="116"/>
      <c r="AB25" s="107"/>
      <c r="AC25" s="116"/>
      <c r="AD25" s="107"/>
      <c r="AE25" s="116"/>
      <c r="AF25" s="107"/>
      <c r="AG25" s="116"/>
      <c r="AH25" s="107"/>
      <c r="AI25" s="116"/>
      <c r="AJ25" s="37"/>
      <c r="AK25" s="116">
        <f t="shared" si="4"/>
        <v>0</v>
      </c>
      <c r="AL25" s="107">
        <f t="shared" si="3"/>
        <v>0</v>
      </c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</row>
    <row r="26" spans="1:58" x14ac:dyDescent="0.2">
      <c r="A26" s="146" t="s">
        <v>64</v>
      </c>
      <c r="B26" s="147" t="s">
        <v>134</v>
      </c>
      <c r="C26" s="148" t="s">
        <v>133</v>
      </c>
      <c r="D26" s="146">
        <v>10</v>
      </c>
      <c r="E26" s="148" t="s">
        <v>205</v>
      </c>
      <c r="F26" s="149">
        <v>7966</v>
      </c>
      <c r="G26" s="149">
        <v>7624</v>
      </c>
      <c r="H26" s="149">
        <f t="shared" si="0"/>
        <v>342</v>
      </c>
      <c r="I26" s="150">
        <v>444.11</v>
      </c>
      <c r="J26" s="146"/>
      <c r="K26" s="146"/>
      <c r="L26" s="146"/>
      <c r="M26" s="106"/>
      <c r="N26" s="107">
        <v>473.59</v>
      </c>
      <c r="O26" s="37">
        <v>406</v>
      </c>
      <c r="P26" s="107">
        <f t="shared" si="1"/>
        <v>444.11</v>
      </c>
      <c r="Q26" s="116"/>
      <c r="R26" s="107"/>
      <c r="S26" s="116"/>
      <c r="T26" s="107"/>
      <c r="U26" s="116"/>
      <c r="V26" s="107"/>
      <c r="W26" s="116"/>
      <c r="X26" s="107"/>
      <c r="Y26" s="116"/>
      <c r="Z26" s="107"/>
      <c r="AA26" s="116"/>
      <c r="AB26" s="107"/>
      <c r="AC26" s="116"/>
      <c r="AD26" s="107"/>
      <c r="AE26" s="116"/>
      <c r="AF26" s="107"/>
      <c r="AG26" s="116"/>
      <c r="AH26" s="107"/>
      <c r="AI26" s="116"/>
      <c r="AJ26" s="37"/>
      <c r="AK26" s="116">
        <f t="shared" si="4"/>
        <v>406</v>
      </c>
      <c r="AL26" s="107">
        <f t="shared" si="3"/>
        <v>917.7</v>
      </c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</row>
    <row r="27" spans="1:58" x14ac:dyDescent="0.2">
      <c r="A27" s="146" t="s">
        <v>66</v>
      </c>
      <c r="B27" s="147" t="s">
        <v>130</v>
      </c>
      <c r="C27" s="148" t="s">
        <v>126</v>
      </c>
      <c r="D27" s="146">
        <v>11</v>
      </c>
      <c r="E27" s="148" t="s">
        <v>205</v>
      </c>
      <c r="F27" s="149">
        <v>78676</v>
      </c>
      <c r="G27" s="149">
        <v>78590</v>
      </c>
      <c r="H27" s="149">
        <f>F27-G27</f>
        <v>86</v>
      </c>
      <c r="I27" s="150">
        <v>118.15</v>
      </c>
      <c r="J27" s="146"/>
      <c r="K27" s="146"/>
      <c r="L27" s="146"/>
      <c r="M27" s="106"/>
      <c r="N27" s="107">
        <v>93.62</v>
      </c>
      <c r="O27" s="37">
        <v>89</v>
      </c>
      <c r="P27" s="107">
        <f t="shared" si="1"/>
        <v>118.15</v>
      </c>
      <c r="Q27" s="116"/>
      <c r="R27" s="107"/>
      <c r="S27" s="116"/>
      <c r="T27" s="107"/>
      <c r="U27" s="116"/>
      <c r="V27" s="107"/>
      <c r="W27" s="116"/>
      <c r="X27" s="107"/>
      <c r="Y27" s="116"/>
      <c r="Z27" s="107"/>
      <c r="AA27" s="116"/>
      <c r="AB27" s="107"/>
      <c r="AC27" s="116"/>
      <c r="AD27" s="107"/>
      <c r="AE27" s="116"/>
      <c r="AF27" s="107"/>
      <c r="AG27" s="116"/>
      <c r="AH27" s="107"/>
      <c r="AI27" s="116"/>
      <c r="AJ27" s="37"/>
      <c r="AK27" s="116">
        <f t="shared" si="4"/>
        <v>89</v>
      </c>
      <c r="AL27" s="107">
        <f t="shared" si="3"/>
        <v>211.77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</row>
    <row r="28" spans="1:58" x14ac:dyDescent="0.2">
      <c r="A28" s="146" t="s">
        <v>18</v>
      </c>
      <c r="B28" s="147" t="s">
        <v>130</v>
      </c>
      <c r="C28" s="148" t="s">
        <v>132</v>
      </c>
      <c r="D28" s="146">
        <v>11</v>
      </c>
      <c r="E28" s="148" t="s">
        <v>205</v>
      </c>
      <c r="F28" s="149">
        <v>123</v>
      </c>
      <c r="G28" s="149">
        <v>121</v>
      </c>
      <c r="H28" s="149">
        <f>F28-G28</f>
        <v>2</v>
      </c>
      <c r="I28" s="150">
        <v>18.079999999999998</v>
      </c>
      <c r="J28" s="146"/>
      <c r="K28" s="146"/>
      <c r="L28" s="146"/>
      <c r="M28" s="106"/>
      <c r="N28" s="107">
        <v>174.01000000000002</v>
      </c>
      <c r="O28" s="37">
        <f t="shared" si="2"/>
        <v>2</v>
      </c>
      <c r="P28" s="107">
        <f t="shared" si="1"/>
        <v>18.079999999999998</v>
      </c>
      <c r="Q28" s="116"/>
      <c r="R28" s="107"/>
      <c r="S28" s="116"/>
      <c r="T28" s="107"/>
      <c r="U28" s="116"/>
      <c r="V28" s="107"/>
      <c r="W28" s="116"/>
      <c r="X28" s="107"/>
      <c r="Y28" s="116"/>
      <c r="Z28" s="107"/>
      <c r="AA28" s="116"/>
      <c r="AB28" s="107"/>
      <c r="AC28" s="116"/>
      <c r="AD28" s="107"/>
      <c r="AE28" s="116"/>
      <c r="AF28" s="107"/>
      <c r="AG28" s="116"/>
      <c r="AH28" s="107"/>
      <c r="AI28" s="116"/>
      <c r="AJ28" s="37"/>
      <c r="AK28" s="116">
        <f t="shared" si="4"/>
        <v>2</v>
      </c>
      <c r="AL28" s="107">
        <f t="shared" si="3"/>
        <v>192.09000000000003</v>
      </c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</row>
    <row r="29" spans="1:58" x14ac:dyDescent="0.2">
      <c r="A29" s="146" t="s">
        <v>0</v>
      </c>
      <c r="B29" s="147" t="s">
        <v>140</v>
      </c>
      <c r="C29" s="148" t="s">
        <v>139</v>
      </c>
      <c r="D29" s="146">
        <v>12</v>
      </c>
      <c r="E29" s="148" t="s">
        <v>205</v>
      </c>
      <c r="F29" s="149">
        <v>33652</v>
      </c>
      <c r="G29" s="149">
        <v>33497</v>
      </c>
      <c r="H29" s="149">
        <f t="shared" si="0"/>
        <v>155</v>
      </c>
      <c r="I29" s="150">
        <v>199.82</v>
      </c>
      <c r="J29" s="146"/>
      <c r="K29" s="146"/>
      <c r="L29" s="146"/>
      <c r="M29" s="106"/>
      <c r="N29" s="107">
        <v>212.82</v>
      </c>
      <c r="O29" s="37">
        <v>160</v>
      </c>
      <c r="P29" s="107">
        <f t="shared" si="1"/>
        <v>199.82</v>
      </c>
      <c r="Q29" s="116"/>
      <c r="R29" s="107"/>
      <c r="S29" s="116"/>
      <c r="T29" s="107"/>
      <c r="U29" s="116"/>
      <c r="V29" s="107"/>
      <c r="W29" s="116"/>
      <c r="X29" s="107"/>
      <c r="Y29" s="116"/>
      <c r="Z29" s="107"/>
      <c r="AA29" s="116"/>
      <c r="AB29" s="107"/>
      <c r="AC29" s="116"/>
      <c r="AD29" s="107"/>
      <c r="AE29" s="116"/>
      <c r="AF29" s="107"/>
      <c r="AG29" s="116"/>
      <c r="AH29" s="107"/>
      <c r="AI29" s="116"/>
      <c r="AJ29" s="37"/>
      <c r="AK29" s="116">
        <f t="shared" si="4"/>
        <v>160</v>
      </c>
      <c r="AL29" s="107">
        <f t="shared" si="3"/>
        <v>412.64</v>
      </c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</row>
    <row r="30" spans="1:58" x14ac:dyDescent="0.2">
      <c r="A30" s="146" t="s">
        <v>19</v>
      </c>
      <c r="B30" s="155" t="s">
        <v>142</v>
      </c>
      <c r="C30" s="148" t="s">
        <v>141</v>
      </c>
      <c r="D30" s="146">
        <v>12</v>
      </c>
      <c r="E30" s="148" t="s">
        <v>205</v>
      </c>
      <c r="F30" s="149">
        <v>8358</v>
      </c>
      <c r="G30" s="149">
        <v>8309</v>
      </c>
      <c r="H30" s="149">
        <f t="shared" si="0"/>
        <v>49</v>
      </c>
      <c r="I30" s="150">
        <v>74.430000000000007</v>
      </c>
      <c r="J30" s="149"/>
      <c r="K30" s="149"/>
      <c r="L30" s="146"/>
      <c r="M30" s="106"/>
      <c r="N30" s="107">
        <v>61.89</v>
      </c>
      <c r="O30" s="37">
        <v>51</v>
      </c>
      <c r="P30" s="107">
        <f t="shared" si="1"/>
        <v>74.430000000000007</v>
      </c>
      <c r="Q30" s="116"/>
      <c r="R30" s="107"/>
      <c r="S30" s="116"/>
      <c r="T30" s="107"/>
      <c r="U30" s="116"/>
      <c r="V30" s="107"/>
      <c r="W30" s="116"/>
      <c r="X30" s="107"/>
      <c r="Y30" s="116"/>
      <c r="Z30" s="107"/>
      <c r="AA30" s="116"/>
      <c r="AB30" s="107"/>
      <c r="AC30" s="116"/>
      <c r="AD30" s="107"/>
      <c r="AE30" s="116"/>
      <c r="AF30" s="107"/>
      <c r="AG30" s="116"/>
      <c r="AH30" s="107"/>
      <c r="AI30" s="116"/>
      <c r="AJ30" s="37"/>
      <c r="AK30" s="116">
        <f t="shared" si="4"/>
        <v>51</v>
      </c>
      <c r="AL30" s="107">
        <f t="shared" si="3"/>
        <v>136.32</v>
      </c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</row>
    <row r="31" spans="1:58" x14ac:dyDescent="0.2">
      <c r="A31" s="146" t="s">
        <v>59</v>
      </c>
      <c r="B31" s="147" t="s">
        <v>142</v>
      </c>
      <c r="C31" s="148" t="s">
        <v>143</v>
      </c>
      <c r="D31" s="146">
        <v>12</v>
      </c>
      <c r="E31" s="148" t="s">
        <v>205</v>
      </c>
      <c r="F31" s="149">
        <v>26897</v>
      </c>
      <c r="G31" s="149">
        <v>26484</v>
      </c>
      <c r="H31" s="149">
        <f t="shared" si="0"/>
        <v>413</v>
      </c>
      <c r="I31" s="150">
        <v>463.06</v>
      </c>
      <c r="J31" s="146"/>
      <c r="K31" s="146"/>
      <c r="L31" s="146"/>
      <c r="M31" s="106"/>
      <c r="N31" s="107">
        <v>493.58</v>
      </c>
      <c r="O31" s="37">
        <v>427</v>
      </c>
      <c r="P31" s="107">
        <f t="shared" si="1"/>
        <v>463.06</v>
      </c>
      <c r="Q31" s="116"/>
      <c r="R31" s="107"/>
      <c r="S31" s="116"/>
      <c r="T31" s="107"/>
      <c r="U31" s="116"/>
      <c r="V31" s="107"/>
      <c r="W31" s="116"/>
      <c r="X31" s="107"/>
      <c r="Y31" s="116"/>
      <c r="Z31" s="107"/>
      <c r="AA31" s="116"/>
      <c r="AB31" s="107"/>
      <c r="AC31" s="116"/>
      <c r="AD31" s="107"/>
      <c r="AE31" s="116"/>
      <c r="AF31" s="107"/>
      <c r="AG31" s="116"/>
      <c r="AH31" s="107"/>
      <c r="AI31" s="116"/>
      <c r="AJ31" s="37"/>
      <c r="AK31" s="116">
        <f t="shared" si="4"/>
        <v>427</v>
      </c>
      <c r="AL31" s="107">
        <f t="shared" si="3"/>
        <v>956.64</v>
      </c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x14ac:dyDescent="0.2">
      <c r="A32" s="146" t="s">
        <v>55</v>
      </c>
      <c r="B32" s="157" t="s">
        <v>156</v>
      </c>
      <c r="C32" s="148" t="s">
        <v>155</v>
      </c>
      <c r="D32" s="146">
        <v>14</v>
      </c>
      <c r="E32" s="148"/>
      <c r="F32" s="149">
        <v>10862</v>
      </c>
      <c r="G32" s="149">
        <v>10836</v>
      </c>
      <c r="H32" s="149">
        <f t="shared" si="0"/>
        <v>26</v>
      </c>
      <c r="I32" s="150">
        <v>46.82</v>
      </c>
      <c r="J32" s="146"/>
      <c r="K32" s="146"/>
      <c r="L32" s="146"/>
      <c r="M32" s="106"/>
      <c r="N32" s="107">
        <v>36.909999999999997</v>
      </c>
      <c r="O32" s="37">
        <v>27</v>
      </c>
      <c r="P32" s="107">
        <f t="shared" si="1"/>
        <v>46.82</v>
      </c>
      <c r="Q32" s="116"/>
      <c r="R32" s="107"/>
      <c r="S32" s="116"/>
      <c r="T32" s="107"/>
      <c r="U32" s="116"/>
      <c r="V32" s="107"/>
      <c r="W32" s="116"/>
      <c r="X32" s="107"/>
      <c r="Y32" s="116"/>
      <c r="Z32" s="107"/>
      <c r="AA32" s="116"/>
      <c r="AB32" s="107"/>
      <c r="AC32" s="116"/>
      <c r="AD32" s="107"/>
      <c r="AE32" s="116"/>
      <c r="AF32" s="107"/>
      <c r="AG32" s="116"/>
      <c r="AH32" s="107"/>
      <c r="AI32" s="116"/>
      <c r="AJ32" s="37"/>
      <c r="AK32" s="116">
        <f t="shared" si="4"/>
        <v>27</v>
      </c>
      <c r="AL32" s="107">
        <f t="shared" si="3"/>
        <v>83.72999999999999</v>
      </c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58" x14ac:dyDescent="0.2">
      <c r="A33" s="146" t="s">
        <v>65</v>
      </c>
      <c r="B33" s="157" t="s">
        <v>158</v>
      </c>
      <c r="C33" s="148" t="s">
        <v>157</v>
      </c>
      <c r="D33" s="146">
        <v>15</v>
      </c>
      <c r="E33" s="148" t="s">
        <v>205</v>
      </c>
      <c r="F33" s="149">
        <v>134368</v>
      </c>
      <c r="G33" s="149">
        <v>133501</v>
      </c>
      <c r="H33" s="149">
        <f t="shared" si="0"/>
        <v>867</v>
      </c>
      <c r="I33" s="150">
        <v>886.29</v>
      </c>
      <c r="J33" s="146"/>
      <c r="K33" s="158"/>
      <c r="L33" s="146"/>
      <c r="M33" s="106"/>
      <c r="N33" s="107">
        <v>1316.76</v>
      </c>
      <c r="O33" s="37">
        <v>896</v>
      </c>
      <c r="P33" s="107">
        <f t="shared" si="1"/>
        <v>886.29</v>
      </c>
      <c r="Q33" s="116"/>
      <c r="R33" s="107"/>
      <c r="S33" s="116"/>
      <c r="T33" s="107"/>
      <c r="U33" s="116"/>
      <c r="V33" s="107"/>
      <c r="W33" s="116"/>
      <c r="X33" s="107"/>
      <c r="Y33" s="116"/>
      <c r="Z33" s="107"/>
      <c r="AA33" s="116"/>
      <c r="AB33" s="107"/>
      <c r="AC33" s="116"/>
      <c r="AD33" s="107"/>
      <c r="AE33" s="116"/>
      <c r="AF33" s="107"/>
      <c r="AG33" s="116"/>
      <c r="AH33" s="107"/>
      <c r="AI33" s="116"/>
      <c r="AJ33" s="37"/>
      <c r="AK33" s="116">
        <f t="shared" si="4"/>
        <v>896</v>
      </c>
      <c r="AL33" s="107">
        <f t="shared" si="3"/>
        <v>2203.0500000000002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</row>
    <row r="34" spans="1:58" x14ac:dyDescent="0.2">
      <c r="A34" s="4" t="s">
        <v>67</v>
      </c>
      <c r="B34" s="59"/>
      <c r="C34" s="145" t="s">
        <v>198</v>
      </c>
      <c r="D34" s="4">
        <v>70</v>
      </c>
      <c r="E34" s="14"/>
      <c r="F34" s="24"/>
      <c r="G34" s="24"/>
      <c r="H34" s="24">
        <f t="shared" si="0"/>
        <v>0</v>
      </c>
      <c r="I34" s="3"/>
      <c r="J34" s="4"/>
      <c r="K34" s="4"/>
      <c r="L34" s="4"/>
      <c r="M34" s="106"/>
      <c r="N34" s="107">
        <v>0</v>
      </c>
      <c r="O34" s="37">
        <f t="shared" si="2"/>
        <v>0</v>
      </c>
      <c r="P34" s="107">
        <f t="shared" si="1"/>
        <v>0</v>
      </c>
      <c r="Q34" s="116"/>
      <c r="R34" s="107"/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107"/>
      <c r="AI34" s="116"/>
      <c r="AJ34" s="37"/>
      <c r="AK34" s="116">
        <f t="shared" si="4"/>
        <v>0</v>
      </c>
      <c r="AL34" s="107">
        <f t="shared" si="3"/>
        <v>0</v>
      </c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</row>
    <row r="35" spans="1:58" x14ac:dyDescent="0.2">
      <c r="A35" s="146" t="s">
        <v>22</v>
      </c>
      <c r="B35" s="147" t="s">
        <v>131</v>
      </c>
      <c r="C35" s="148" t="s">
        <v>122</v>
      </c>
      <c r="D35" s="146">
        <v>60</v>
      </c>
      <c r="E35" s="148" t="s">
        <v>206</v>
      </c>
      <c r="F35" s="149">
        <v>1581</v>
      </c>
      <c r="G35" s="149">
        <v>1578</v>
      </c>
      <c r="H35" s="149">
        <f t="shared" si="0"/>
        <v>3</v>
      </c>
      <c r="I35" s="150">
        <v>19.22</v>
      </c>
      <c r="J35" s="146"/>
      <c r="K35" s="154">
        <f>SUM(I10:I35)</f>
        <v>2713.19</v>
      </c>
      <c r="L35" s="146" t="s">
        <v>37</v>
      </c>
      <c r="M35" s="106"/>
      <c r="N35" s="107">
        <v>18.64</v>
      </c>
      <c r="O35" s="37">
        <f t="shared" si="2"/>
        <v>3</v>
      </c>
      <c r="P35" s="107">
        <f t="shared" si="1"/>
        <v>19.22</v>
      </c>
      <c r="Q35" s="116"/>
      <c r="R35" s="107"/>
      <c r="S35" s="116"/>
      <c r="T35" s="107"/>
      <c r="U35" s="116"/>
      <c r="V35" s="107"/>
      <c r="W35" s="116"/>
      <c r="X35" s="107"/>
      <c r="Y35" s="116"/>
      <c r="Z35" s="107"/>
      <c r="AA35" s="116"/>
      <c r="AB35" s="107"/>
      <c r="AC35" s="116"/>
      <c r="AD35" s="107"/>
      <c r="AE35" s="116"/>
      <c r="AF35" s="107"/>
      <c r="AG35" s="116"/>
      <c r="AH35" s="107"/>
      <c r="AI35" s="116"/>
      <c r="AJ35" s="37"/>
      <c r="AK35" s="116">
        <f t="shared" si="4"/>
        <v>3</v>
      </c>
      <c r="AL35" s="107">
        <f t="shared" si="3"/>
        <v>37.86</v>
      </c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</row>
    <row r="36" spans="1:58" x14ac:dyDescent="0.2">
      <c r="A36" s="146" t="s">
        <v>57</v>
      </c>
      <c r="B36" s="155" t="s">
        <v>167</v>
      </c>
      <c r="C36" s="148" t="s">
        <v>166</v>
      </c>
      <c r="D36" s="146">
        <v>58</v>
      </c>
      <c r="E36" s="148" t="s">
        <v>205</v>
      </c>
      <c r="F36" s="149">
        <v>911</v>
      </c>
      <c r="G36" s="149">
        <v>906</v>
      </c>
      <c r="H36" s="149">
        <f t="shared" si="0"/>
        <v>5</v>
      </c>
      <c r="I36" s="171">
        <v>21.53</v>
      </c>
      <c r="J36" s="146"/>
      <c r="K36" s="160">
        <f>I36</f>
        <v>21.53</v>
      </c>
      <c r="L36" s="146" t="s">
        <v>116</v>
      </c>
      <c r="M36" s="106"/>
      <c r="N36" s="107">
        <v>18.64</v>
      </c>
      <c r="O36" s="37">
        <f t="shared" si="2"/>
        <v>5</v>
      </c>
      <c r="P36" s="107">
        <f t="shared" si="1"/>
        <v>21.53</v>
      </c>
      <c r="Q36" s="116"/>
      <c r="R36" s="107"/>
      <c r="S36" s="116"/>
      <c r="T36" s="107"/>
      <c r="U36" s="116"/>
      <c r="V36" s="107"/>
      <c r="W36" s="116"/>
      <c r="X36" s="107"/>
      <c r="Y36" s="116"/>
      <c r="Z36" s="107"/>
      <c r="AA36" s="116"/>
      <c r="AB36" s="107"/>
      <c r="AC36" s="116"/>
      <c r="AD36" s="107"/>
      <c r="AE36" s="116"/>
      <c r="AF36" s="107"/>
      <c r="AG36" s="116"/>
      <c r="AH36" s="107"/>
      <c r="AI36" s="116"/>
      <c r="AJ36" s="37"/>
      <c r="AK36" s="116">
        <f t="shared" si="4"/>
        <v>5</v>
      </c>
      <c r="AL36" s="107">
        <f t="shared" si="3"/>
        <v>40.17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</row>
    <row r="37" spans="1:58" x14ac:dyDescent="0.2">
      <c r="A37" s="146" t="s">
        <v>63</v>
      </c>
      <c r="B37" s="155" t="s">
        <v>165</v>
      </c>
      <c r="C37" s="148" t="s">
        <v>164</v>
      </c>
      <c r="D37" s="146">
        <v>70</v>
      </c>
      <c r="E37" s="159" t="s">
        <v>205</v>
      </c>
      <c r="F37" s="149">
        <v>3285</v>
      </c>
      <c r="G37" s="149">
        <v>3280</v>
      </c>
      <c r="H37" s="149">
        <f t="shared" si="0"/>
        <v>5</v>
      </c>
      <c r="I37" s="163">
        <v>21.53</v>
      </c>
      <c r="J37" s="146"/>
      <c r="K37" s="146"/>
      <c r="L37" s="146" t="s">
        <v>52</v>
      </c>
      <c r="M37" s="106"/>
      <c r="N37" s="107">
        <v>19.600000000000001</v>
      </c>
      <c r="O37" s="37">
        <f t="shared" si="2"/>
        <v>5</v>
      </c>
      <c r="P37" s="107">
        <f t="shared" si="1"/>
        <v>21.53</v>
      </c>
      <c r="Q37" s="116"/>
      <c r="R37" s="107"/>
      <c r="S37" s="116"/>
      <c r="T37" s="107"/>
      <c r="U37" s="116"/>
      <c r="V37" s="107"/>
      <c r="W37" s="116"/>
      <c r="X37" s="107"/>
      <c r="Y37" s="116"/>
      <c r="Z37" s="107"/>
      <c r="AA37" s="116"/>
      <c r="AB37" s="107"/>
      <c r="AC37" s="116"/>
      <c r="AD37" s="107"/>
      <c r="AE37" s="116"/>
      <c r="AF37" s="107"/>
      <c r="AG37" s="116"/>
      <c r="AH37" s="107"/>
      <c r="AI37" s="116"/>
      <c r="AJ37" s="37"/>
      <c r="AK37" s="116">
        <f t="shared" si="4"/>
        <v>5</v>
      </c>
      <c r="AL37" s="107">
        <f t="shared" si="3"/>
        <v>41.13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</row>
    <row r="38" spans="1:58" x14ac:dyDescent="0.2">
      <c r="A38" s="146" t="s">
        <v>24</v>
      </c>
      <c r="B38" s="147" t="s">
        <v>138</v>
      </c>
      <c r="C38" s="148" t="s">
        <v>137</v>
      </c>
      <c r="D38" s="146">
        <v>70</v>
      </c>
      <c r="E38" s="148" t="s">
        <v>207</v>
      </c>
      <c r="F38" s="149">
        <v>1108</v>
      </c>
      <c r="G38" s="149">
        <v>1078</v>
      </c>
      <c r="H38" s="149">
        <f>F38-G38</f>
        <v>30</v>
      </c>
      <c r="I38" s="163">
        <v>56.45</v>
      </c>
      <c r="J38" s="149"/>
      <c r="K38" s="146"/>
      <c r="L38" s="146" t="s">
        <v>52</v>
      </c>
      <c r="M38" s="106"/>
      <c r="N38" s="107">
        <v>47.54</v>
      </c>
      <c r="O38" s="37">
        <v>31</v>
      </c>
      <c r="P38" s="107">
        <f t="shared" si="1"/>
        <v>56.45</v>
      </c>
      <c r="Q38" s="116"/>
      <c r="R38" s="107"/>
      <c r="S38" s="116"/>
      <c r="T38" s="107"/>
      <c r="U38" s="116"/>
      <c r="V38" s="107"/>
      <c r="W38" s="116"/>
      <c r="X38" s="107"/>
      <c r="Y38" s="116"/>
      <c r="Z38" s="107"/>
      <c r="AA38" s="116"/>
      <c r="AB38" s="107"/>
      <c r="AC38" s="116"/>
      <c r="AD38" s="107"/>
      <c r="AE38" s="116"/>
      <c r="AF38" s="107"/>
      <c r="AG38" s="116"/>
      <c r="AH38" s="107"/>
      <c r="AI38" s="116"/>
      <c r="AJ38" s="37"/>
      <c r="AK38" s="116">
        <f t="shared" si="4"/>
        <v>31</v>
      </c>
      <c r="AL38" s="107">
        <f t="shared" si="3"/>
        <v>103.99000000000001</v>
      </c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</row>
    <row r="39" spans="1:58" x14ac:dyDescent="0.2">
      <c r="A39" s="146" t="s">
        <v>39</v>
      </c>
      <c r="B39" s="147" t="s">
        <v>235</v>
      </c>
      <c r="C39" s="148" t="s">
        <v>199</v>
      </c>
      <c r="D39" s="146">
        <v>70</v>
      </c>
      <c r="E39" s="148" t="s">
        <v>201</v>
      </c>
      <c r="F39" s="149">
        <v>3209</v>
      </c>
      <c r="G39" s="149">
        <v>3193</v>
      </c>
      <c r="H39" s="149">
        <f>F39-G39</f>
        <v>16</v>
      </c>
      <c r="I39" s="150">
        <v>34.06</v>
      </c>
      <c r="J39" s="146"/>
      <c r="K39" s="146"/>
      <c r="L39" s="146" t="s">
        <v>52</v>
      </c>
      <c r="M39" s="106"/>
      <c r="N39" s="107">
        <v>0</v>
      </c>
      <c r="O39" s="37">
        <f t="shared" si="2"/>
        <v>16</v>
      </c>
      <c r="P39" s="107">
        <f t="shared" si="1"/>
        <v>34.06</v>
      </c>
      <c r="Q39" s="116"/>
      <c r="R39" s="107"/>
      <c r="S39" s="116"/>
      <c r="T39" s="107"/>
      <c r="U39" s="116"/>
      <c r="V39" s="107"/>
      <c r="W39" s="116"/>
      <c r="X39" s="107"/>
      <c r="Y39" s="116"/>
      <c r="Z39" s="107"/>
      <c r="AA39" s="116"/>
      <c r="AB39" s="107"/>
      <c r="AC39" s="116"/>
      <c r="AD39" s="107"/>
      <c r="AE39" s="116"/>
      <c r="AF39" s="107"/>
      <c r="AG39" s="116"/>
      <c r="AH39" s="107"/>
      <c r="AI39" s="116"/>
      <c r="AJ39" s="37"/>
      <c r="AK39" s="116">
        <f t="shared" si="4"/>
        <v>16</v>
      </c>
      <c r="AL39" s="107">
        <f t="shared" si="3"/>
        <v>34.06</v>
      </c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</row>
    <row r="40" spans="1:58" x14ac:dyDescent="0.2">
      <c r="A40" s="146" t="s">
        <v>54</v>
      </c>
      <c r="B40" s="155" t="s">
        <v>145</v>
      </c>
      <c r="C40" s="148" t="s">
        <v>144</v>
      </c>
      <c r="D40" s="146">
        <v>70</v>
      </c>
      <c r="E40" s="148" t="s">
        <v>205</v>
      </c>
      <c r="F40" s="149">
        <v>3380</v>
      </c>
      <c r="G40" s="149">
        <v>3356</v>
      </c>
      <c r="H40" s="149">
        <f t="shared" si="0"/>
        <v>24</v>
      </c>
      <c r="I40" s="163">
        <v>44.53</v>
      </c>
      <c r="J40" s="146"/>
      <c r="K40" s="154">
        <f>SUM(I37:I41)</f>
        <v>221.77999999999997</v>
      </c>
      <c r="L40" s="146" t="s">
        <v>52</v>
      </c>
      <c r="M40" s="106"/>
      <c r="N40" s="107">
        <v>38.82</v>
      </c>
      <c r="O40" s="37">
        <f t="shared" si="2"/>
        <v>24</v>
      </c>
      <c r="P40" s="107">
        <f t="shared" si="1"/>
        <v>44.53</v>
      </c>
      <c r="Q40" s="116"/>
      <c r="R40" s="107"/>
      <c r="S40" s="116"/>
      <c r="T40" s="107"/>
      <c r="U40" s="116"/>
      <c r="V40" s="107"/>
      <c r="W40" s="116"/>
      <c r="X40" s="107"/>
      <c r="Y40" s="116"/>
      <c r="Z40" s="107"/>
      <c r="AA40" s="116"/>
      <c r="AB40" s="107"/>
      <c r="AC40" s="116"/>
      <c r="AD40" s="107"/>
      <c r="AE40" s="116"/>
      <c r="AF40" s="107"/>
      <c r="AG40" s="116"/>
      <c r="AH40" s="107"/>
      <c r="AI40" s="116"/>
      <c r="AJ40" s="37"/>
      <c r="AK40" s="116">
        <f t="shared" si="4"/>
        <v>24</v>
      </c>
      <c r="AL40" s="107">
        <f t="shared" si="3"/>
        <v>83.35</v>
      </c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</row>
    <row r="41" spans="1:58" s="12" customFormat="1" ht="13.5" thickBot="1" x14ac:dyDescent="0.25">
      <c r="A41" s="95" t="s">
        <v>100</v>
      </c>
      <c r="B41" s="140"/>
      <c r="C41" s="97" t="s">
        <v>200</v>
      </c>
      <c r="D41" s="95">
        <v>70</v>
      </c>
      <c r="E41" s="97" t="s">
        <v>197</v>
      </c>
      <c r="F41" s="98">
        <v>1271</v>
      </c>
      <c r="G41" s="98">
        <v>1233</v>
      </c>
      <c r="H41" s="98">
        <f t="shared" si="0"/>
        <v>38</v>
      </c>
      <c r="I41" s="99">
        <v>65.209999999999994</v>
      </c>
      <c r="J41" s="95"/>
      <c r="K41" s="141"/>
      <c r="L41" s="95" t="s">
        <v>52</v>
      </c>
      <c r="M41" s="110"/>
      <c r="N41" s="111">
        <v>0</v>
      </c>
      <c r="O41" s="117">
        <f t="shared" si="2"/>
        <v>38</v>
      </c>
      <c r="P41" s="111">
        <f t="shared" si="1"/>
        <v>65.209999999999994</v>
      </c>
      <c r="Q41" s="117"/>
      <c r="R41" s="124"/>
      <c r="S41" s="129"/>
      <c r="T41" s="123"/>
      <c r="U41" s="129"/>
      <c r="V41" s="123"/>
      <c r="W41" s="132"/>
      <c r="X41" s="124"/>
      <c r="Y41" s="132"/>
      <c r="Z41" s="124"/>
      <c r="AA41" s="129"/>
      <c r="AB41" s="123"/>
      <c r="AC41" s="129"/>
      <c r="AD41" s="123"/>
      <c r="AE41" s="129"/>
      <c r="AF41" s="123"/>
      <c r="AG41" s="129"/>
      <c r="AH41" s="123"/>
      <c r="AI41" s="129"/>
      <c r="AJ41" s="125"/>
      <c r="AK41" s="117">
        <f t="shared" si="4"/>
        <v>38</v>
      </c>
      <c r="AL41" s="111">
        <f t="shared" si="3"/>
        <v>65.209999999999994</v>
      </c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</row>
    <row r="42" spans="1:58" s="11" customFormat="1" ht="13.5" thickBot="1" x14ac:dyDescent="0.25">
      <c r="A42" s="30"/>
      <c r="B42" s="93"/>
      <c r="C42" s="14"/>
      <c r="D42" s="30"/>
      <c r="E42" s="30"/>
      <c r="F42" s="31">
        <f>SUM(F10:F41)</f>
        <v>516161</v>
      </c>
      <c r="G42" s="31">
        <f>SUM(G10:G41)</f>
        <v>513905</v>
      </c>
      <c r="H42" s="31">
        <f>SUM(H10:H41)</f>
        <v>2256</v>
      </c>
      <c r="I42" s="32">
        <f>SUM(I10:I41)</f>
        <v>2956.5000000000005</v>
      </c>
      <c r="J42" s="30">
        <f>SUM(J10:J40)</f>
        <v>0</v>
      </c>
      <c r="K42" s="33">
        <f>SUM(K35:K41)</f>
        <v>2956.5</v>
      </c>
      <c r="L42" s="30">
        <v>0</v>
      </c>
      <c r="M42" s="114"/>
      <c r="N42" s="115">
        <f>SUM(N10:N41)</f>
        <v>3414.49</v>
      </c>
      <c r="O42" s="105"/>
      <c r="P42" s="105">
        <f t="shared" ref="P42:AL42" si="6">SUM(P10:P41)</f>
        <v>2956.5000000000005</v>
      </c>
      <c r="Q42" s="112"/>
      <c r="R42" s="113">
        <f t="shared" si="6"/>
        <v>0</v>
      </c>
      <c r="S42" s="112"/>
      <c r="T42" s="113">
        <f t="shared" si="6"/>
        <v>0</v>
      </c>
      <c r="U42" s="112"/>
      <c r="V42" s="113">
        <f t="shared" si="6"/>
        <v>0</v>
      </c>
      <c r="W42" s="133"/>
      <c r="X42" s="133">
        <f t="shared" si="6"/>
        <v>0</v>
      </c>
      <c r="Y42" s="112"/>
      <c r="Z42" s="113">
        <f t="shared" si="6"/>
        <v>0</v>
      </c>
      <c r="AA42" s="112"/>
      <c r="AB42" s="113">
        <f>SUM(AB10:AB41)</f>
        <v>0</v>
      </c>
      <c r="AC42" s="112"/>
      <c r="AD42" s="113">
        <f>SUM(AD10:AD41)</f>
        <v>0</v>
      </c>
      <c r="AE42" s="112"/>
      <c r="AF42" s="113">
        <f t="shared" si="6"/>
        <v>0</v>
      </c>
      <c r="AG42" s="112"/>
      <c r="AH42" s="113">
        <f t="shared" si="6"/>
        <v>0</v>
      </c>
      <c r="AI42" s="112"/>
      <c r="AJ42" s="133">
        <f t="shared" si="6"/>
        <v>0</v>
      </c>
      <c r="AK42" s="114"/>
      <c r="AL42" s="115">
        <f t="shared" si="6"/>
        <v>6370.9900000000007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</row>
    <row r="43" spans="1:58" ht="13.5" thickTop="1" x14ac:dyDescent="0.2">
      <c r="A43" s="4"/>
      <c r="B43" s="4"/>
      <c r="C43" s="4"/>
      <c r="D43" s="4"/>
      <c r="E43" s="4"/>
      <c r="F43" s="3"/>
      <c r="G43" s="3"/>
      <c r="H43" s="3"/>
      <c r="I43" s="3"/>
      <c r="J43" s="28"/>
      <c r="K43" s="28"/>
      <c r="L43" s="4"/>
      <c r="M43" s="4"/>
      <c r="N43" s="29"/>
      <c r="O43" s="29"/>
      <c r="P43" s="4"/>
      <c r="Q43" s="4"/>
      <c r="R43" s="3"/>
      <c r="S43" s="3"/>
      <c r="T43" s="34"/>
      <c r="U43" s="34"/>
      <c r="V43" s="4"/>
      <c r="W43" s="4"/>
      <c r="X43" s="4"/>
      <c r="Y43" s="4"/>
      <c r="Z43" s="4"/>
      <c r="AA43" s="4"/>
      <c r="AB43" s="3"/>
      <c r="AC43" s="3"/>
      <c r="AD43" s="35"/>
      <c r="AE43" s="35"/>
      <c r="AF43" s="3"/>
      <c r="AG43" s="3"/>
      <c r="AL43" s="3">
        <f>T43+AD43</f>
        <v>0</v>
      </c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</row>
    <row r="44" spans="1:58" x14ac:dyDescent="0.2">
      <c r="A44" s="100" t="s">
        <v>170</v>
      </c>
      <c r="B44" s="100"/>
      <c r="C44" s="102" t="s">
        <v>177</v>
      </c>
      <c r="D44" s="100"/>
      <c r="E44" s="143">
        <v>14.3</v>
      </c>
      <c r="F44" s="9" t="s">
        <v>37</v>
      </c>
    </row>
    <row r="45" spans="1:58" x14ac:dyDescent="0.2">
      <c r="A45" s="100" t="s">
        <v>170</v>
      </c>
      <c r="B45" s="100"/>
      <c r="C45" s="102"/>
      <c r="D45" s="100"/>
      <c r="E45" s="143">
        <v>56.44</v>
      </c>
      <c r="F45" s="9" t="s">
        <v>37</v>
      </c>
    </row>
    <row r="46" spans="1:58" x14ac:dyDescent="0.2">
      <c r="A46" s="95" t="s">
        <v>100</v>
      </c>
      <c r="B46" s="100"/>
      <c r="C46" s="100"/>
      <c r="D46" s="100"/>
      <c r="E46" s="142">
        <v>65.209999999999994</v>
      </c>
      <c r="F46" s="9" t="s">
        <v>52</v>
      </c>
    </row>
    <row r="47" spans="1:58" ht="13.5" thickBot="1" x14ac:dyDescent="0.25">
      <c r="E47" s="152">
        <f>SUM(E44:E46)</f>
        <v>135.94999999999999</v>
      </c>
      <c r="F47" s="153"/>
    </row>
    <row r="48" spans="1:58" ht="13.5" thickTop="1" x14ac:dyDescent="0.2">
      <c r="E48" s="151"/>
    </row>
    <row r="50" spans="1:38" s="4" customFormat="1" x14ac:dyDescent="0.2">
      <c r="A50" s="147" t="s">
        <v>39</v>
      </c>
      <c r="B50" s="147"/>
      <c r="C50" s="147"/>
      <c r="D50" s="147"/>
      <c r="E50" s="147">
        <v>34.06</v>
      </c>
      <c r="F50" s="165" t="s">
        <v>52</v>
      </c>
      <c r="G50" s="165"/>
      <c r="H50" s="165"/>
      <c r="I50" s="165"/>
      <c r="R50" s="3"/>
      <c r="S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x14ac:dyDescent="0.2">
      <c r="A51" s="146" t="s">
        <v>107</v>
      </c>
      <c r="B51" s="146"/>
      <c r="C51" s="146"/>
      <c r="D51" s="146"/>
      <c r="E51" s="161">
        <v>72.13</v>
      </c>
      <c r="F51" s="4" t="s">
        <v>37</v>
      </c>
      <c r="G51" s="4"/>
      <c r="H51" s="4"/>
      <c r="I51" s="3"/>
    </row>
    <row r="52" spans="1:38" x14ac:dyDescent="0.2">
      <c r="A52" s="146" t="s">
        <v>53</v>
      </c>
      <c r="B52" s="146"/>
      <c r="C52" s="146"/>
      <c r="D52" s="146"/>
      <c r="E52" s="150">
        <v>15.78</v>
      </c>
      <c r="F52" s="4" t="s">
        <v>37</v>
      </c>
      <c r="G52" s="4"/>
      <c r="H52" s="4"/>
      <c r="I52" s="3"/>
      <c r="L52" s="1" t="s">
        <v>209</v>
      </c>
    </row>
    <row r="53" spans="1:38" x14ac:dyDescent="0.2">
      <c r="A53" s="146" t="s">
        <v>53</v>
      </c>
      <c r="B53" s="146"/>
      <c r="C53" s="146"/>
      <c r="D53" s="146"/>
      <c r="E53" s="150">
        <v>52.58</v>
      </c>
      <c r="F53" s="4" t="s">
        <v>37</v>
      </c>
      <c r="G53" s="4"/>
      <c r="H53" s="4"/>
      <c r="I53" s="3"/>
    </row>
    <row r="54" spans="1:38" x14ac:dyDescent="0.2">
      <c r="A54" s="146" t="s">
        <v>9</v>
      </c>
      <c r="B54" s="146"/>
      <c r="C54" s="146"/>
      <c r="D54" s="146"/>
      <c r="E54" s="150">
        <v>39.93</v>
      </c>
      <c r="F54" s="4" t="s">
        <v>37</v>
      </c>
      <c r="G54" s="4"/>
      <c r="H54" s="4"/>
      <c r="I54" s="3"/>
    </row>
    <row r="55" spans="1:38" x14ac:dyDescent="0.2">
      <c r="A55" s="146" t="s">
        <v>10</v>
      </c>
      <c r="B55" s="146"/>
      <c r="C55" s="146"/>
      <c r="D55" s="146"/>
      <c r="E55" s="150">
        <v>18.079999999999998</v>
      </c>
      <c r="F55" s="4" t="s">
        <v>37</v>
      </c>
      <c r="G55" s="4"/>
      <c r="H55" s="4"/>
      <c r="I55" s="3"/>
    </row>
    <row r="56" spans="1:38" x14ac:dyDescent="0.2">
      <c r="A56" s="146" t="s">
        <v>10</v>
      </c>
      <c r="B56" s="146"/>
      <c r="C56" s="146"/>
      <c r="D56" s="146"/>
      <c r="E56" s="150">
        <v>15.78</v>
      </c>
      <c r="F56" s="4" t="s">
        <v>37</v>
      </c>
      <c r="G56" s="4"/>
      <c r="H56" s="4"/>
      <c r="I56" s="3"/>
    </row>
    <row r="57" spans="1:38" x14ac:dyDescent="0.2">
      <c r="A57" s="146" t="s">
        <v>58</v>
      </c>
      <c r="B57" s="146"/>
      <c r="C57" s="146"/>
      <c r="D57" s="146"/>
      <c r="E57" s="150">
        <v>45.19</v>
      </c>
      <c r="F57" s="4" t="s">
        <v>37</v>
      </c>
      <c r="G57" s="4"/>
      <c r="H57" s="4"/>
      <c r="I57" s="3"/>
    </row>
    <row r="58" spans="1:38" x14ac:dyDescent="0.2">
      <c r="A58" s="146" t="s">
        <v>56</v>
      </c>
      <c r="B58" s="146"/>
      <c r="C58" s="146"/>
      <c r="D58" s="146"/>
      <c r="E58" s="150">
        <v>41.08</v>
      </c>
      <c r="F58" s="4" t="s">
        <v>37</v>
      </c>
      <c r="G58" s="4"/>
      <c r="H58" s="4"/>
      <c r="I58" s="3"/>
    </row>
    <row r="59" spans="1:38" x14ac:dyDescent="0.2">
      <c r="A59" s="146" t="s">
        <v>64</v>
      </c>
      <c r="B59" s="146"/>
      <c r="C59" s="146"/>
      <c r="D59" s="146"/>
      <c r="E59" s="150">
        <v>18.309999999999999</v>
      </c>
      <c r="F59" s="4" t="s">
        <v>37</v>
      </c>
      <c r="G59" s="4"/>
      <c r="H59" s="4"/>
      <c r="I59" s="3"/>
    </row>
    <row r="60" spans="1:38" x14ac:dyDescent="0.2">
      <c r="A60" s="146" t="s">
        <v>16</v>
      </c>
      <c r="B60" s="146"/>
      <c r="C60" s="146"/>
      <c r="D60" s="146"/>
      <c r="E60" s="150">
        <v>26.12</v>
      </c>
      <c r="F60" s="4" t="s">
        <v>37</v>
      </c>
      <c r="G60" s="4"/>
      <c r="H60" s="4"/>
      <c r="I60" s="3"/>
    </row>
    <row r="61" spans="1:38" x14ac:dyDescent="0.2">
      <c r="A61" s="146" t="s">
        <v>64</v>
      </c>
      <c r="B61" s="146"/>
      <c r="C61" s="146"/>
      <c r="D61" s="146"/>
      <c r="E61" s="150">
        <v>444.11</v>
      </c>
      <c r="F61" s="4" t="s">
        <v>37</v>
      </c>
      <c r="G61" s="4"/>
      <c r="H61" s="4"/>
      <c r="I61" s="3"/>
    </row>
    <row r="62" spans="1:38" x14ac:dyDescent="0.2">
      <c r="A62" s="146" t="s">
        <v>66</v>
      </c>
      <c r="B62" s="146"/>
      <c r="C62" s="146"/>
      <c r="D62" s="146"/>
      <c r="E62" s="150">
        <v>118.15</v>
      </c>
      <c r="F62" s="4" t="s">
        <v>37</v>
      </c>
      <c r="G62" s="4"/>
      <c r="H62" s="4"/>
      <c r="I62" s="3"/>
    </row>
    <row r="63" spans="1:38" x14ac:dyDescent="0.2">
      <c r="A63" s="146" t="s">
        <v>18</v>
      </c>
      <c r="B63" s="146"/>
      <c r="C63" s="146"/>
      <c r="D63" s="146"/>
      <c r="E63" s="150">
        <v>18.079999999999998</v>
      </c>
      <c r="F63" s="4" t="s">
        <v>37</v>
      </c>
      <c r="G63" s="4"/>
      <c r="H63" s="4"/>
      <c r="I63" s="3"/>
    </row>
    <row r="64" spans="1:38" x14ac:dyDescent="0.2">
      <c r="A64" s="146" t="s">
        <v>0</v>
      </c>
      <c r="B64" s="146"/>
      <c r="C64" s="146"/>
      <c r="D64" s="146"/>
      <c r="E64" s="150">
        <v>199.82</v>
      </c>
      <c r="F64" s="4" t="s">
        <v>37</v>
      </c>
      <c r="G64" s="4"/>
      <c r="H64" s="4"/>
      <c r="I64" s="3"/>
    </row>
    <row r="65" spans="1:9" x14ac:dyDescent="0.2">
      <c r="A65" s="146" t="s">
        <v>19</v>
      </c>
      <c r="B65" s="146"/>
      <c r="C65" s="146"/>
      <c r="D65" s="146"/>
      <c r="E65" s="150">
        <v>74.430000000000007</v>
      </c>
      <c r="F65" s="4" t="s">
        <v>37</v>
      </c>
      <c r="G65" s="4"/>
      <c r="H65" s="4"/>
      <c r="I65" s="3"/>
    </row>
    <row r="66" spans="1:9" x14ac:dyDescent="0.2">
      <c r="A66" s="146" t="s">
        <v>59</v>
      </c>
      <c r="B66" s="146"/>
      <c r="C66" s="146"/>
      <c r="D66" s="146"/>
      <c r="E66" s="150">
        <v>463.06</v>
      </c>
      <c r="F66" s="4" t="s">
        <v>37</v>
      </c>
      <c r="G66" s="4"/>
      <c r="H66" s="4"/>
      <c r="I66" s="3"/>
    </row>
    <row r="67" spans="1:9" x14ac:dyDescent="0.2">
      <c r="A67" s="146" t="s">
        <v>65</v>
      </c>
      <c r="B67" s="146"/>
      <c r="C67" s="146"/>
      <c r="D67" s="146"/>
      <c r="E67" s="150">
        <v>886.29</v>
      </c>
      <c r="F67" s="4" t="s">
        <v>37</v>
      </c>
      <c r="G67" s="4"/>
      <c r="H67" s="4"/>
      <c r="I67" s="3"/>
    </row>
    <row r="68" spans="1:9" x14ac:dyDescent="0.2">
      <c r="A68" s="146" t="s">
        <v>22</v>
      </c>
      <c r="B68" s="146"/>
      <c r="C68" s="146"/>
      <c r="D68" s="146"/>
      <c r="E68" s="150">
        <v>19.22</v>
      </c>
      <c r="F68" s="4" t="s">
        <v>37</v>
      </c>
      <c r="G68" s="4"/>
      <c r="H68" s="4"/>
      <c r="I68" s="3"/>
    </row>
    <row r="69" spans="1:9" x14ac:dyDescent="0.2">
      <c r="A69" s="146" t="s">
        <v>55</v>
      </c>
      <c r="B69" s="146"/>
      <c r="C69" s="146"/>
      <c r="D69" s="146"/>
      <c r="E69" s="150">
        <v>46.82</v>
      </c>
      <c r="F69" s="4" t="s">
        <v>37</v>
      </c>
      <c r="G69" s="4"/>
      <c r="H69" s="4"/>
      <c r="I69" s="3"/>
    </row>
    <row r="70" spans="1:9" x14ac:dyDescent="0.2">
      <c r="A70" s="146" t="s">
        <v>57</v>
      </c>
      <c r="B70" s="146"/>
      <c r="C70" s="146"/>
      <c r="D70" s="146"/>
      <c r="E70" s="150">
        <f>K36</f>
        <v>21.53</v>
      </c>
      <c r="F70" s="167" t="s">
        <v>301</v>
      </c>
      <c r="G70" s="12"/>
      <c r="H70" s="12"/>
      <c r="I70" s="168"/>
    </row>
    <row r="71" spans="1:9" x14ac:dyDescent="0.2">
      <c r="A71" s="146" t="s">
        <v>63</v>
      </c>
      <c r="B71" s="146"/>
      <c r="C71" s="146"/>
      <c r="D71" s="146"/>
      <c r="E71" s="150">
        <v>21.53</v>
      </c>
      <c r="F71" s="164" t="s">
        <v>52</v>
      </c>
      <c r="G71" s="165"/>
      <c r="H71" s="165"/>
      <c r="I71" s="166"/>
    </row>
    <row r="72" spans="1:9" x14ac:dyDescent="0.2">
      <c r="A72" s="146" t="s">
        <v>24</v>
      </c>
      <c r="B72" s="146"/>
      <c r="C72" s="146"/>
      <c r="D72" s="146"/>
      <c r="E72" s="150">
        <v>56.45</v>
      </c>
      <c r="F72" s="164" t="s">
        <v>52</v>
      </c>
      <c r="G72" s="165"/>
      <c r="H72" s="165"/>
      <c r="I72" s="166"/>
    </row>
    <row r="73" spans="1:9" x14ac:dyDescent="0.2">
      <c r="A73" s="146" t="s">
        <v>54</v>
      </c>
      <c r="B73" s="146"/>
      <c r="C73" s="146"/>
      <c r="D73" s="146"/>
      <c r="E73" s="150">
        <f>I40</f>
        <v>44.53</v>
      </c>
      <c r="F73" s="164" t="s">
        <v>52</v>
      </c>
      <c r="G73" s="165"/>
      <c r="H73" s="165"/>
      <c r="I73" s="166"/>
    </row>
    <row r="74" spans="1:9" ht="13.5" thickBot="1" x14ac:dyDescent="0.25">
      <c r="E74" s="90">
        <f>SUM(E50:E73)</f>
        <v>2793.0600000000004</v>
      </c>
    </row>
    <row r="75" spans="1:9" ht="13.5" thickTop="1" x14ac:dyDescent="0.2"/>
    <row r="77" spans="1:9" x14ac:dyDescent="0.2">
      <c r="A77" s="5" t="s">
        <v>210</v>
      </c>
      <c r="B77" s="1" t="s">
        <v>37</v>
      </c>
      <c r="E77" s="174">
        <f>I15</f>
        <v>39.93</v>
      </c>
    </row>
    <row r="78" spans="1:9" x14ac:dyDescent="0.2">
      <c r="A78" s="5" t="s">
        <v>211</v>
      </c>
      <c r="B78" s="1" t="s">
        <v>37</v>
      </c>
      <c r="E78" s="175">
        <f>I23</f>
        <v>18.309999999999999</v>
      </c>
    </row>
    <row r="79" spans="1:9" x14ac:dyDescent="0.2">
      <c r="A79" s="5" t="s">
        <v>212</v>
      </c>
      <c r="B79" s="4" t="s">
        <v>52</v>
      </c>
      <c r="E79" s="175">
        <f>I39</f>
        <v>34.06</v>
      </c>
    </row>
    <row r="80" spans="1:9" x14ac:dyDescent="0.2">
      <c r="A80" s="5" t="s">
        <v>213</v>
      </c>
      <c r="B80" s="4" t="s">
        <v>52</v>
      </c>
      <c r="E80" s="175">
        <f>I37+I38+I40</f>
        <v>122.51</v>
      </c>
    </row>
    <row r="81" spans="1:6" x14ac:dyDescent="0.2">
      <c r="B81" s="4" t="s">
        <v>301</v>
      </c>
      <c r="E81" s="86">
        <f>I36</f>
        <v>21.53</v>
      </c>
    </row>
    <row r="82" spans="1:6" x14ac:dyDescent="0.2">
      <c r="B82" s="1" t="s">
        <v>37</v>
      </c>
      <c r="E82" s="2">
        <f>I12+I13+I14+I16+I17+I18+I19+I24+I26+I27+I28+I29+I30+I31+I32+I33+I35</f>
        <v>2556.7199999999998</v>
      </c>
    </row>
    <row r="83" spans="1:6" ht="13.5" thickBot="1" x14ac:dyDescent="0.25">
      <c r="E83" s="172">
        <f>SUM(E77:E82)</f>
        <v>2793.06</v>
      </c>
      <c r="F83" s="9">
        <f>E83-E74</f>
        <v>0</v>
      </c>
    </row>
    <row r="84" spans="1:6" ht="13.5" thickTop="1" x14ac:dyDescent="0.2">
      <c r="A84" s="1" t="s">
        <v>214</v>
      </c>
    </row>
    <row r="85" spans="1:6" x14ac:dyDescent="0.2">
      <c r="A85" s="5" t="s">
        <v>210</v>
      </c>
      <c r="B85" s="1" t="s">
        <v>37</v>
      </c>
      <c r="E85" s="174">
        <v>39.93</v>
      </c>
      <c r="F85" s="9" t="s">
        <v>215</v>
      </c>
    </row>
    <row r="86" spans="1:6" x14ac:dyDescent="0.2">
      <c r="A86" s="1" t="s">
        <v>211</v>
      </c>
      <c r="B86" s="1" t="s">
        <v>37</v>
      </c>
      <c r="E86" s="166">
        <v>18.309999999999999</v>
      </c>
    </row>
    <row r="87" spans="1:6" x14ac:dyDescent="0.2">
      <c r="A87" s="1" t="s">
        <v>213</v>
      </c>
      <c r="B87" s="1" t="s">
        <v>37</v>
      </c>
      <c r="E87" s="166">
        <v>2556.7199999999998</v>
      </c>
    </row>
    <row r="88" spans="1:6" ht="13.5" thickBot="1" x14ac:dyDescent="0.25">
      <c r="E88" s="173">
        <f>SUM(E85:E87)</f>
        <v>2614.9599999999996</v>
      </c>
    </row>
    <row r="89" spans="1:6" ht="13.5" thickTop="1" x14ac:dyDescent="0.2"/>
    <row r="90" spans="1:6" ht="13.5" thickBot="1" x14ac:dyDescent="0.25">
      <c r="A90" s="1" t="s">
        <v>212</v>
      </c>
      <c r="B90" s="4" t="s">
        <v>52</v>
      </c>
      <c r="E90" s="178">
        <v>34.06</v>
      </c>
      <c r="F90" s="9" t="s">
        <v>217</v>
      </c>
    </row>
    <row r="91" spans="1:6" ht="13.5" thickTop="1" x14ac:dyDescent="0.2">
      <c r="B91" s="4"/>
      <c r="E91" s="37"/>
    </row>
    <row r="92" spans="1:6" ht="13.5" thickBot="1" x14ac:dyDescent="0.25">
      <c r="A92" s="63" t="s">
        <v>213</v>
      </c>
      <c r="B92" s="4" t="s">
        <v>52</v>
      </c>
      <c r="E92" s="90">
        <v>122.51</v>
      </c>
      <c r="F92" s="9" t="s">
        <v>218</v>
      </c>
    </row>
    <row r="93" spans="1:6" ht="13.5" thickTop="1" x14ac:dyDescent="0.2">
      <c r="A93" s="63"/>
      <c r="B93" s="4"/>
      <c r="E93" s="86"/>
    </row>
    <row r="94" spans="1:6" ht="13.5" thickBot="1" x14ac:dyDescent="0.25">
      <c r="A94" s="63" t="s">
        <v>213</v>
      </c>
      <c r="B94" s="4" t="s">
        <v>301</v>
      </c>
      <c r="E94" s="177">
        <v>21.53</v>
      </c>
      <c r="F94" s="9" t="s">
        <v>216</v>
      </c>
    </row>
    <row r="95" spans="1:6" ht="13.5" thickTop="1" x14ac:dyDescent="0.2"/>
    <row r="96" spans="1:6" ht="15" x14ac:dyDescent="0.25">
      <c r="E96" s="176" t="s">
        <v>35</v>
      </c>
    </row>
  </sheetData>
  <mergeCells count="12">
    <mergeCell ref="AK8:AL8"/>
    <mergeCell ref="Y8:Z8"/>
    <mergeCell ref="AA8:AB8"/>
    <mergeCell ref="AC8:AD8"/>
    <mergeCell ref="AE8:AF8"/>
    <mergeCell ref="AG8:AH8"/>
    <mergeCell ref="W8:X8"/>
    <mergeCell ref="M8:N8"/>
    <mergeCell ref="O8:P8"/>
    <mergeCell ref="Q8:R8"/>
    <mergeCell ref="S8:T8"/>
    <mergeCell ref="U8:V8"/>
  </mergeCells>
  <printOptions horizontalCentered="1"/>
  <pageMargins left="0.25" right="0.25" top="0.75" bottom="0.75" header="0.3" footer="0.3"/>
  <pageSetup scale="32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78"/>
  <sheetViews>
    <sheetView tabSelected="1" topLeftCell="A49" workbookViewId="0">
      <selection activeCell="E73" sqref="E73"/>
    </sheetView>
  </sheetViews>
  <sheetFormatPr defaultColWidth="9.140625" defaultRowHeight="12.75" x14ac:dyDescent="0.2"/>
  <cols>
    <col min="1" max="1" width="25.7109375" style="1" bestFit="1" customWidth="1"/>
    <col min="2" max="2" width="15.42578125" style="1" customWidth="1"/>
    <col min="3" max="3" width="5.140625" style="1" customWidth="1"/>
    <col min="4" max="4" width="17.28515625" style="1" bestFit="1" customWidth="1"/>
    <col min="5" max="5" width="10.28515625" style="9" bestFit="1" customWidth="1"/>
    <col min="6" max="6" width="10.42578125" style="1" customWidth="1"/>
    <col min="7" max="7" width="11.28515625" style="1" customWidth="1"/>
    <col min="8" max="8" width="11" style="2" customWidth="1"/>
    <col min="9" max="9" width="10.42578125" style="1" bestFit="1" customWidth="1"/>
    <col min="10" max="10" width="10.28515625" style="1" bestFit="1" customWidth="1"/>
    <col min="11" max="11" width="35.42578125" style="1" customWidth="1"/>
    <col min="12" max="12" width="18.85546875" style="1" customWidth="1"/>
    <col min="13" max="13" width="13.5703125" style="1" customWidth="1"/>
    <col min="14" max="14" width="7.5703125" style="1" customWidth="1"/>
    <col min="15" max="15" width="12.5703125" style="1" customWidth="1"/>
    <col min="16" max="16" width="10" style="1" customWidth="1"/>
    <col min="17" max="17" width="10" style="2" customWidth="1"/>
    <col min="18" max="18" width="11.7109375" style="1" customWidth="1"/>
    <col min="19" max="19" width="12" style="1" customWidth="1"/>
    <col min="20" max="21" width="12.28515625" style="1" customWidth="1"/>
    <col min="22" max="22" width="12.28515625" style="2" customWidth="1"/>
    <col min="23" max="23" width="12.28515625" style="3" customWidth="1"/>
    <col min="24" max="24" width="12.28515625" style="2" customWidth="1"/>
    <col min="25" max="26" width="12.28515625" style="3" customWidth="1"/>
    <col min="27" max="27" width="13.85546875" style="2" customWidth="1"/>
    <col min="28" max="28" width="10.28515625" style="1" bestFit="1" customWidth="1"/>
    <col min="29" max="29" width="9.140625" style="1"/>
    <col min="30" max="30" width="10.28515625" style="1" bestFit="1" customWidth="1"/>
    <col min="31" max="16384" width="9.140625" style="1"/>
  </cols>
  <sheetData>
    <row r="1" spans="1:60" x14ac:dyDescent="0.2">
      <c r="A1" s="1" t="s">
        <v>1</v>
      </c>
      <c r="L1" s="1" t="s">
        <v>1</v>
      </c>
      <c r="X1" s="3"/>
    </row>
    <row r="2" spans="1:60" x14ac:dyDescent="0.2">
      <c r="A2" s="1" t="s">
        <v>2</v>
      </c>
      <c r="D2" s="5"/>
      <c r="E2" s="10"/>
      <c r="L2" s="1" t="s">
        <v>2</v>
      </c>
      <c r="X2" s="3"/>
    </row>
    <row r="3" spans="1:60" x14ac:dyDescent="0.2">
      <c r="A3" s="1" t="s">
        <v>3</v>
      </c>
      <c r="L3" s="1" t="s">
        <v>3</v>
      </c>
      <c r="X3" s="3"/>
    </row>
    <row r="4" spans="1:60" x14ac:dyDescent="0.2">
      <c r="A4" s="1" t="s">
        <v>69</v>
      </c>
      <c r="L4" s="1" t="s">
        <v>4</v>
      </c>
      <c r="X4" s="3"/>
    </row>
    <row r="5" spans="1:60" x14ac:dyDescent="0.2">
      <c r="X5" s="3"/>
    </row>
    <row r="6" spans="1:60" x14ac:dyDescent="0.2">
      <c r="A6" s="1" t="s">
        <v>5</v>
      </c>
      <c r="L6" s="1" t="s">
        <v>5</v>
      </c>
      <c r="X6" s="3"/>
    </row>
    <row r="7" spans="1:60" x14ac:dyDescent="0.2">
      <c r="A7" s="1" t="s">
        <v>112</v>
      </c>
      <c r="H7" s="6"/>
      <c r="L7" s="1" t="str">
        <f>A7</f>
        <v>SY 2018-2019</v>
      </c>
      <c r="X7" s="3"/>
      <c r="AB7" s="9" t="s">
        <v>28</v>
      </c>
      <c r="AC7" s="9" t="s">
        <v>28</v>
      </c>
      <c r="AD7" s="9" t="s">
        <v>28</v>
      </c>
      <c r="AE7" s="9" t="s">
        <v>28</v>
      </c>
      <c r="AF7" s="9" t="s">
        <v>28</v>
      </c>
      <c r="AG7" s="9" t="s">
        <v>28</v>
      </c>
      <c r="AH7" s="9" t="s">
        <v>28</v>
      </c>
      <c r="AI7" s="9" t="s">
        <v>28</v>
      </c>
      <c r="AJ7" s="9" t="s">
        <v>28</v>
      </c>
      <c r="AK7" s="9" t="s">
        <v>28</v>
      </c>
      <c r="AL7" s="9" t="s">
        <v>28</v>
      </c>
      <c r="AM7" s="9" t="s">
        <v>28</v>
      </c>
    </row>
    <row r="8" spans="1:60" x14ac:dyDescent="0.2">
      <c r="A8" s="7" t="s">
        <v>202</v>
      </c>
      <c r="E8" s="9" t="s">
        <v>28</v>
      </c>
      <c r="F8" s="1" t="s">
        <v>28</v>
      </c>
      <c r="G8" s="1" t="s">
        <v>29</v>
      </c>
      <c r="H8" s="2" t="s">
        <v>38</v>
      </c>
      <c r="I8" s="1" t="s">
        <v>32</v>
      </c>
      <c r="J8" s="1" t="s">
        <v>34</v>
      </c>
      <c r="L8" s="7">
        <v>43282</v>
      </c>
      <c r="O8" s="23">
        <v>43282</v>
      </c>
      <c r="P8" s="23">
        <v>43313</v>
      </c>
      <c r="Q8" s="23">
        <v>43344</v>
      </c>
      <c r="R8" s="23">
        <v>43374</v>
      </c>
      <c r="S8" s="23">
        <v>43405</v>
      </c>
      <c r="T8" s="23">
        <v>43435</v>
      </c>
      <c r="U8" s="23">
        <v>43466</v>
      </c>
      <c r="V8" s="23">
        <v>43497</v>
      </c>
      <c r="W8" s="23">
        <v>43525</v>
      </c>
      <c r="X8" s="23">
        <v>43556</v>
      </c>
      <c r="Y8" s="23">
        <v>43586</v>
      </c>
      <c r="Z8" s="23">
        <v>43617</v>
      </c>
      <c r="AB8" s="23">
        <v>43282</v>
      </c>
      <c r="AC8" s="23">
        <v>43313</v>
      </c>
      <c r="AD8" s="23">
        <v>43344</v>
      </c>
      <c r="AE8" s="23">
        <v>43374</v>
      </c>
      <c r="AF8" s="23">
        <v>43405</v>
      </c>
      <c r="AG8" s="23">
        <v>43435</v>
      </c>
      <c r="AH8" s="23">
        <v>43466</v>
      </c>
      <c r="AI8" s="23">
        <v>43497</v>
      </c>
      <c r="AJ8" s="23">
        <v>43525</v>
      </c>
      <c r="AK8" s="23">
        <v>43556</v>
      </c>
      <c r="AL8" s="23">
        <v>43586</v>
      </c>
      <c r="AM8" s="23">
        <v>43617</v>
      </c>
    </row>
    <row r="9" spans="1:60" x14ac:dyDescent="0.2">
      <c r="B9" s="1" t="s">
        <v>6</v>
      </c>
      <c r="C9" s="1" t="s">
        <v>26</v>
      </c>
      <c r="D9" s="1" t="s">
        <v>68</v>
      </c>
      <c r="E9" s="9" t="s">
        <v>27</v>
      </c>
      <c r="F9" s="1" t="s">
        <v>108</v>
      </c>
      <c r="G9" s="1" t="s">
        <v>30</v>
      </c>
      <c r="H9" s="2" t="s">
        <v>31</v>
      </c>
      <c r="I9" s="1" t="s">
        <v>33</v>
      </c>
      <c r="J9" s="1" t="s">
        <v>35</v>
      </c>
      <c r="K9" s="1" t="s">
        <v>36</v>
      </c>
      <c r="M9" s="1" t="s">
        <v>6</v>
      </c>
      <c r="N9" s="1" t="s">
        <v>26</v>
      </c>
      <c r="O9" s="1" t="s">
        <v>40</v>
      </c>
      <c r="P9" s="1" t="s">
        <v>41</v>
      </c>
      <c r="Q9" s="2" t="s">
        <v>42</v>
      </c>
      <c r="R9" s="1" t="s">
        <v>43</v>
      </c>
      <c r="S9" s="1" t="s">
        <v>44</v>
      </c>
      <c r="T9" s="1" t="s">
        <v>45</v>
      </c>
      <c r="U9" s="1" t="s">
        <v>46</v>
      </c>
      <c r="V9" s="2" t="s">
        <v>47</v>
      </c>
      <c r="W9" s="3" t="s">
        <v>48</v>
      </c>
      <c r="X9" s="3" t="s">
        <v>49</v>
      </c>
      <c r="Y9" s="3" t="s">
        <v>50</v>
      </c>
      <c r="Z9" s="3" t="s">
        <v>51</v>
      </c>
      <c r="AA9" s="8" t="s">
        <v>35</v>
      </c>
      <c r="AB9" s="1" t="s">
        <v>40</v>
      </c>
      <c r="AC9" s="1" t="s">
        <v>41</v>
      </c>
      <c r="AD9" s="2" t="s">
        <v>42</v>
      </c>
      <c r="AE9" s="1" t="s">
        <v>43</v>
      </c>
      <c r="AF9" s="1" t="s">
        <v>44</v>
      </c>
      <c r="AG9" s="1" t="s">
        <v>45</v>
      </c>
      <c r="AH9" s="1" t="s">
        <v>46</v>
      </c>
      <c r="AI9" s="2" t="s">
        <v>47</v>
      </c>
      <c r="AJ9" s="3" t="s">
        <v>48</v>
      </c>
      <c r="AK9" s="3" t="s">
        <v>49</v>
      </c>
      <c r="AL9" s="3" t="s">
        <v>50</v>
      </c>
      <c r="AM9" s="3" t="s">
        <v>51</v>
      </c>
      <c r="AN9" s="8" t="s">
        <v>35</v>
      </c>
    </row>
    <row r="10" spans="1:60" x14ac:dyDescent="0.2">
      <c r="A10" s="4" t="s">
        <v>105</v>
      </c>
      <c r="B10" s="14" t="s">
        <v>91</v>
      </c>
      <c r="C10" s="4">
        <v>1</v>
      </c>
      <c r="D10" s="4"/>
      <c r="E10" s="24">
        <v>0</v>
      </c>
      <c r="F10" s="24">
        <v>0</v>
      </c>
      <c r="G10" s="24">
        <f t="shared" ref="G10:G41" si="0">E10-F10</f>
        <v>0</v>
      </c>
      <c r="H10" s="3">
        <v>0</v>
      </c>
      <c r="I10" s="4"/>
      <c r="J10" s="4"/>
      <c r="K10" s="4"/>
      <c r="L10" s="4" t="s">
        <v>7</v>
      </c>
      <c r="M10" s="25">
        <v>1693036900</v>
      </c>
      <c r="N10" s="4">
        <v>1</v>
      </c>
      <c r="O10" s="3">
        <f>H10</f>
        <v>0</v>
      </c>
      <c r="P10" s="3"/>
      <c r="Q10" s="3"/>
      <c r="R10" s="3"/>
      <c r="S10" s="3"/>
      <c r="T10" s="3"/>
      <c r="U10" s="3"/>
      <c r="V10" s="3"/>
      <c r="X10" s="3"/>
      <c r="AA10" s="3">
        <f t="shared" ref="AA10:AA41" si="1">SUM(O10:Z10)</f>
        <v>0</v>
      </c>
      <c r="AB10" s="2">
        <v>0</v>
      </c>
    </row>
    <row r="11" spans="1:60" x14ac:dyDescent="0.2">
      <c r="A11" s="4" t="s">
        <v>106</v>
      </c>
      <c r="B11" s="14" t="s">
        <v>92</v>
      </c>
      <c r="C11" s="4">
        <v>4</v>
      </c>
      <c r="D11" s="4"/>
      <c r="E11" s="24">
        <v>0</v>
      </c>
      <c r="F11" s="24">
        <v>0</v>
      </c>
      <c r="G11" s="24">
        <f t="shared" si="0"/>
        <v>0</v>
      </c>
      <c r="H11" s="3"/>
      <c r="I11" s="4"/>
      <c r="J11" s="4"/>
      <c r="K11" s="4"/>
      <c r="L11" s="4" t="s">
        <v>7</v>
      </c>
      <c r="M11" s="4">
        <v>1714036900</v>
      </c>
      <c r="N11" s="4">
        <v>1</v>
      </c>
      <c r="O11" s="3">
        <f t="shared" ref="O11:O41" si="2">H11</f>
        <v>0</v>
      </c>
      <c r="P11" s="3"/>
      <c r="Q11" s="3"/>
      <c r="R11" s="3"/>
      <c r="S11" s="3"/>
      <c r="T11" s="3"/>
      <c r="U11" s="3"/>
      <c r="V11" s="3"/>
      <c r="X11" s="3"/>
      <c r="AA11" s="3">
        <f t="shared" si="1"/>
        <v>0</v>
      </c>
      <c r="AB11" s="2"/>
    </row>
    <row r="12" spans="1:60" x14ac:dyDescent="0.2">
      <c r="A12" s="74" t="s">
        <v>107</v>
      </c>
      <c r="B12" s="75" t="s">
        <v>86</v>
      </c>
      <c r="C12" s="74">
        <v>1</v>
      </c>
      <c r="D12" s="75" t="s">
        <v>115</v>
      </c>
      <c r="E12" s="76">
        <v>43</v>
      </c>
      <c r="F12" s="76">
        <v>51</v>
      </c>
      <c r="G12" s="76">
        <f>E12-F12</f>
        <v>-8</v>
      </c>
      <c r="H12" s="77">
        <v>56.13</v>
      </c>
      <c r="I12" s="74"/>
      <c r="J12" s="74"/>
      <c r="K12" s="74"/>
      <c r="L12" s="74" t="str">
        <f>A12</f>
        <v>EDSN-3</v>
      </c>
      <c r="M12" s="4">
        <v>1444770742</v>
      </c>
      <c r="N12" s="4">
        <v>1</v>
      </c>
      <c r="O12" s="3">
        <f t="shared" si="2"/>
        <v>56.13</v>
      </c>
      <c r="P12" s="3"/>
      <c r="Q12" s="3"/>
      <c r="R12" s="3"/>
      <c r="S12" s="3"/>
      <c r="T12" s="3"/>
      <c r="U12" s="3"/>
      <c r="V12" s="3"/>
      <c r="X12" s="3"/>
      <c r="AA12" s="3">
        <f t="shared" si="1"/>
        <v>56.13</v>
      </c>
      <c r="AB12" s="16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x14ac:dyDescent="0.2">
      <c r="A13" s="74" t="s">
        <v>53</v>
      </c>
      <c r="B13" s="75" t="s">
        <v>72</v>
      </c>
      <c r="C13" s="74">
        <v>2</v>
      </c>
      <c r="D13" s="75" t="s">
        <v>115</v>
      </c>
      <c r="E13" s="76">
        <v>0</v>
      </c>
      <c r="F13" s="76">
        <v>0</v>
      </c>
      <c r="G13" s="76">
        <f t="shared" si="0"/>
        <v>0</v>
      </c>
      <c r="H13" s="77">
        <v>14.79</v>
      </c>
      <c r="I13" s="74"/>
      <c r="J13" s="74"/>
      <c r="K13" s="74"/>
      <c r="L13" s="74" t="s">
        <v>8</v>
      </c>
      <c r="M13" s="4">
        <v>314038900</v>
      </c>
      <c r="N13" s="4">
        <v>2</v>
      </c>
      <c r="O13" s="3">
        <f t="shared" si="2"/>
        <v>14.79</v>
      </c>
      <c r="P13" s="3"/>
      <c r="Q13" s="3"/>
      <c r="R13" s="3"/>
      <c r="S13" s="3"/>
      <c r="T13" s="3"/>
      <c r="U13" s="3"/>
      <c r="V13" s="3"/>
      <c r="X13" s="3"/>
      <c r="AA13" s="3">
        <f t="shared" si="1"/>
        <v>14.79</v>
      </c>
      <c r="AB13" s="16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x14ac:dyDescent="0.2">
      <c r="A14" s="74" t="s">
        <v>53</v>
      </c>
      <c r="B14" s="75" t="s">
        <v>73</v>
      </c>
      <c r="C14" s="74">
        <v>2</v>
      </c>
      <c r="D14" s="75" t="s">
        <v>115</v>
      </c>
      <c r="E14" s="76">
        <v>86</v>
      </c>
      <c r="F14" s="76">
        <v>80</v>
      </c>
      <c r="G14" s="76">
        <f t="shared" si="0"/>
        <v>6</v>
      </c>
      <c r="H14" s="77">
        <v>97.46</v>
      </c>
      <c r="I14" s="74"/>
      <c r="J14" s="74"/>
      <c r="K14" s="74"/>
      <c r="L14" s="74" t="s">
        <v>8</v>
      </c>
      <c r="M14" s="4">
        <v>335038900</v>
      </c>
      <c r="N14" s="4">
        <v>2</v>
      </c>
      <c r="O14" s="3">
        <f t="shared" si="2"/>
        <v>97.46</v>
      </c>
      <c r="P14" s="3"/>
      <c r="Q14" s="3"/>
      <c r="R14" s="3"/>
      <c r="S14" s="3"/>
      <c r="T14" s="3"/>
      <c r="U14" s="3"/>
      <c r="V14" s="3"/>
      <c r="X14" s="3"/>
      <c r="AA14" s="3">
        <f t="shared" si="1"/>
        <v>97.46</v>
      </c>
      <c r="AB14" s="16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x14ac:dyDescent="0.2">
      <c r="A15" s="66" t="s">
        <v>9</v>
      </c>
      <c r="B15" s="67" t="s">
        <v>93</v>
      </c>
      <c r="C15" s="66">
        <v>4</v>
      </c>
      <c r="D15" s="67" t="s">
        <v>115</v>
      </c>
      <c r="E15" s="68">
        <v>27</v>
      </c>
      <c r="F15" s="68">
        <v>25</v>
      </c>
      <c r="G15" s="68">
        <f t="shared" si="0"/>
        <v>2</v>
      </c>
      <c r="H15" s="69">
        <v>40.74</v>
      </c>
      <c r="I15" s="66"/>
      <c r="J15" s="66"/>
      <c r="K15" s="66"/>
      <c r="L15" s="66" t="s">
        <v>9</v>
      </c>
      <c r="M15" s="4">
        <v>204046000</v>
      </c>
      <c r="N15" s="4">
        <v>3</v>
      </c>
      <c r="O15" s="3">
        <f t="shared" si="2"/>
        <v>40.74</v>
      </c>
      <c r="P15" s="3"/>
      <c r="Q15" s="3"/>
      <c r="R15" s="3"/>
      <c r="S15" s="3"/>
      <c r="T15" s="3"/>
      <c r="U15" s="3"/>
      <c r="V15" s="3"/>
      <c r="X15" s="3"/>
      <c r="AA15" s="3">
        <f t="shared" si="1"/>
        <v>40.74</v>
      </c>
      <c r="AB15" s="16">
        <v>27</v>
      </c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x14ac:dyDescent="0.2">
      <c r="A16" s="74" t="s">
        <v>10</v>
      </c>
      <c r="B16" s="75" t="s">
        <v>76</v>
      </c>
      <c r="C16" s="74">
        <v>4</v>
      </c>
      <c r="D16" s="75" t="s">
        <v>115</v>
      </c>
      <c r="E16" s="76">
        <v>0</v>
      </c>
      <c r="F16" s="76">
        <v>14</v>
      </c>
      <c r="G16" s="76">
        <f t="shared" si="0"/>
        <v>-14</v>
      </c>
      <c r="H16" s="77">
        <v>14.79</v>
      </c>
      <c r="I16" s="74"/>
      <c r="J16" s="74"/>
      <c r="K16" s="74"/>
      <c r="L16" s="74" t="s">
        <v>10</v>
      </c>
      <c r="M16" s="4">
        <v>880042100</v>
      </c>
      <c r="N16" s="4">
        <v>4</v>
      </c>
      <c r="O16" s="3">
        <f t="shared" si="2"/>
        <v>14.79</v>
      </c>
      <c r="P16" s="3"/>
      <c r="Q16" s="3"/>
      <c r="R16" s="3"/>
      <c r="S16" s="3"/>
      <c r="T16" s="3"/>
      <c r="U16" s="3"/>
      <c r="V16" s="3"/>
      <c r="X16" s="3"/>
      <c r="AA16" s="3">
        <f t="shared" si="1"/>
        <v>14.79</v>
      </c>
      <c r="AB16" s="16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x14ac:dyDescent="0.2">
      <c r="A17" s="74" t="s">
        <v>10</v>
      </c>
      <c r="B17" s="75" t="s">
        <v>77</v>
      </c>
      <c r="C17" s="74">
        <v>4</v>
      </c>
      <c r="D17" s="75" t="s">
        <v>115</v>
      </c>
      <c r="E17" s="76">
        <v>0</v>
      </c>
      <c r="F17" s="76">
        <v>6</v>
      </c>
      <c r="G17" s="76">
        <f t="shared" si="0"/>
        <v>-6</v>
      </c>
      <c r="H17" s="77">
        <v>14.79</v>
      </c>
      <c r="I17" s="74"/>
      <c r="J17" s="74"/>
      <c r="K17" s="74"/>
      <c r="L17" s="74" t="s">
        <v>10</v>
      </c>
      <c r="M17" s="4">
        <v>901042100</v>
      </c>
      <c r="N17" s="4">
        <v>4</v>
      </c>
      <c r="O17" s="3">
        <f t="shared" si="2"/>
        <v>14.79</v>
      </c>
      <c r="P17" s="3"/>
      <c r="Q17" s="3"/>
      <c r="R17" s="3"/>
      <c r="S17" s="3"/>
      <c r="T17" s="3"/>
      <c r="U17" s="3"/>
      <c r="V17" s="3"/>
      <c r="X17" s="3"/>
      <c r="AA17" s="3">
        <f t="shared" si="1"/>
        <v>14.79</v>
      </c>
      <c r="AB17" s="16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x14ac:dyDescent="0.2">
      <c r="A18" s="74" t="s">
        <v>58</v>
      </c>
      <c r="B18" s="75" t="s">
        <v>87</v>
      </c>
      <c r="C18" s="74">
        <v>16</v>
      </c>
      <c r="D18" s="75" t="s">
        <v>115</v>
      </c>
      <c r="E18" s="76">
        <v>11</v>
      </c>
      <c r="F18" s="76">
        <v>17</v>
      </c>
      <c r="G18" s="76">
        <f t="shared" si="0"/>
        <v>-6</v>
      </c>
      <c r="H18" s="77">
        <v>27.91</v>
      </c>
      <c r="I18" s="74"/>
      <c r="J18" s="74"/>
      <c r="K18" s="74"/>
      <c r="L18" s="74" t="s">
        <v>11</v>
      </c>
      <c r="M18" s="4">
        <v>1532983611</v>
      </c>
      <c r="N18" s="4">
        <v>16</v>
      </c>
      <c r="O18" s="3">
        <f t="shared" si="2"/>
        <v>27.91</v>
      </c>
      <c r="P18" s="3"/>
      <c r="Q18" s="3"/>
      <c r="R18" s="3"/>
      <c r="S18" s="3"/>
      <c r="T18" s="3"/>
      <c r="U18" s="3"/>
      <c r="V18" s="3"/>
      <c r="X18" s="3"/>
      <c r="AA18" s="3">
        <f t="shared" si="1"/>
        <v>27.91</v>
      </c>
      <c r="AB18" s="16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x14ac:dyDescent="0.2">
      <c r="A19" s="74" t="s">
        <v>56</v>
      </c>
      <c r="B19" s="75" t="s">
        <v>88</v>
      </c>
      <c r="C19" s="74">
        <v>6</v>
      </c>
      <c r="D19" s="75" t="s">
        <v>115</v>
      </c>
      <c r="E19" s="76">
        <v>19</v>
      </c>
      <c r="F19" s="76">
        <v>21</v>
      </c>
      <c r="G19" s="76">
        <f t="shared" si="0"/>
        <v>-2</v>
      </c>
      <c r="H19" s="77">
        <v>33.049999999999997</v>
      </c>
      <c r="I19" s="74"/>
      <c r="J19" s="74"/>
      <c r="K19" s="74"/>
      <c r="L19" s="74" t="s">
        <v>12</v>
      </c>
      <c r="M19" s="4">
        <v>1635048500</v>
      </c>
      <c r="N19" s="4">
        <v>6</v>
      </c>
      <c r="O19" s="3">
        <f t="shared" si="2"/>
        <v>33.049999999999997</v>
      </c>
      <c r="P19" s="3"/>
      <c r="Q19" s="3"/>
      <c r="R19" s="3"/>
      <c r="S19" s="3"/>
      <c r="T19" s="3"/>
      <c r="U19" s="3"/>
      <c r="V19" s="3"/>
      <c r="X19" s="3"/>
      <c r="AA19" s="3">
        <f t="shared" si="1"/>
        <v>33.049999999999997</v>
      </c>
      <c r="AB19" s="16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s="12" customFormat="1" x14ac:dyDescent="0.2">
      <c r="A20" s="38" t="s">
        <v>103</v>
      </c>
      <c r="B20" s="39" t="s">
        <v>101</v>
      </c>
      <c r="C20" s="38">
        <v>7</v>
      </c>
      <c r="D20" s="38" t="s">
        <v>109</v>
      </c>
      <c r="E20" s="40">
        <v>0</v>
      </c>
      <c r="F20" s="40">
        <v>39</v>
      </c>
      <c r="G20" s="40">
        <f>E20-F20</f>
        <v>-39</v>
      </c>
      <c r="H20" s="41">
        <v>15.78</v>
      </c>
      <c r="I20" s="38"/>
      <c r="J20" s="38"/>
      <c r="K20" s="42" t="s">
        <v>37</v>
      </c>
      <c r="L20" s="38" t="s">
        <v>13</v>
      </c>
      <c r="M20" s="26">
        <v>1914036400</v>
      </c>
      <c r="N20" s="26">
        <v>7</v>
      </c>
      <c r="O20" s="3">
        <f t="shared" si="2"/>
        <v>15.78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>
        <f>SUM(O20:Z20)</f>
        <v>15.78</v>
      </c>
      <c r="AB20" s="18">
        <v>0</v>
      </c>
      <c r="AC20" s="22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s="12" customFormat="1" x14ac:dyDescent="0.2">
      <c r="A21" s="38" t="s">
        <v>104</v>
      </c>
      <c r="B21" s="39" t="s">
        <v>102</v>
      </c>
      <c r="C21" s="38">
        <v>7</v>
      </c>
      <c r="D21" s="38" t="s">
        <v>109</v>
      </c>
      <c r="E21" s="40"/>
      <c r="F21" s="40">
        <v>38</v>
      </c>
      <c r="G21" s="40">
        <v>20</v>
      </c>
      <c r="H21" s="41">
        <v>51.46</v>
      </c>
      <c r="I21" s="38"/>
      <c r="J21" s="38"/>
      <c r="K21" s="42" t="s">
        <v>37</v>
      </c>
      <c r="L21" s="38" t="s">
        <v>13</v>
      </c>
      <c r="M21" s="26">
        <v>1893036400</v>
      </c>
      <c r="N21" s="26">
        <v>7</v>
      </c>
      <c r="O21" s="3">
        <f t="shared" si="2"/>
        <v>51.46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>
        <f t="shared" si="1"/>
        <v>51.46</v>
      </c>
      <c r="AB21" s="18">
        <v>38</v>
      </c>
      <c r="AC21" s="22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x14ac:dyDescent="0.2">
      <c r="A22" s="4" t="s">
        <v>61</v>
      </c>
      <c r="B22" s="14" t="s">
        <v>94</v>
      </c>
      <c r="C22" s="4">
        <v>6</v>
      </c>
      <c r="D22" s="14"/>
      <c r="E22" s="24"/>
      <c r="F22" s="24"/>
      <c r="G22" s="24">
        <f t="shared" si="0"/>
        <v>0</v>
      </c>
      <c r="H22" s="3"/>
      <c r="I22" s="4"/>
      <c r="J22" s="4"/>
      <c r="K22" s="4"/>
      <c r="L22" s="4" t="s">
        <v>14</v>
      </c>
      <c r="M22" s="4">
        <v>705035367</v>
      </c>
      <c r="N22" s="4">
        <v>6</v>
      </c>
      <c r="O22" s="3">
        <f t="shared" si="2"/>
        <v>0</v>
      </c>
      <c r="P22" s="3"/>
      <c r="Q22" s="3"/>
      <c r="R22" s="3"/>
      <c r="S22" s="3"/>
      <c r="T22" s="3"/>
      <c r="U22" s="3"/>
      <c r="V22" s="3"/>
      <c r="X22" s="3"/>
      <c r="AA22" s="3">
        <f>SUM(O22:Z22)</f>
        <v>0</v>
      </c>
      <c r="AB22" s="15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x14ac:dyDescent="0.2">
      <c r="A23" s="66" t="s">
        <v>64</v>
      </c>
      <c r="B23" s="67" t="s">
        <v>95</v>
      </c>
      <c r="C23" s="66">
        <v>5</v>
      </c>
      <c r="D23" s="66" t="s">
        <v>115</v>
      </c>
      <c r="E23" s="68">
        <v>4</v>
      </c>
      <c r="F23" s="68">
        <v>1</v>
      </c>
      <c r="G23" s="68">
        <f t="shared" si="0"/>
        <v>3</v>
      </c>
      <c r="H23" s="69">
        <v>19.649999999999999</v>
      </c>
      <c r="I23" s="66"/>
      <c r="J23" s="66"/>
      <c r="K23" s="66"/>
      <c r="L23" s="66" t="s">
        <v>15</v>
      </c>
      <c r="M23" s="4">
        <v>183046700</v>
      </c>
      <c r="N23" s="4">
        <v>5</v>
      </c>
      <c r="O23" s="3">
        <f t="shared" si="2"/>
        <v>19.649999999999999</v>
      </c>
      <c r="P23" s="3"/>
      <c r="Q23" s="3"/>
      <c r="R23" s="3"/>
      <c r="S23" s="3"/>
      <c r="T23" s="3"/>
      <c r="U23" s="3"/>
      <c r="V23" s="3"/>
      <c r="X23" s="3"/>
      <c r="AA23" s="3">
        <f t="shared" si="1"/>
        <v>19.649999999999999</v>
      </c>
      <c r="AB23" s="16">
        <v>4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x14ac:dyDescent="0.2">
      <c r="A24" s="74" t="s">
        <v>16</v>
      </c>
      <c r="B24" s="75" t="s">
        <v>81</v>
      </c>
      <c r="C24" s="74">
        <v>19</v>
      </c>
      <c r="D24" s="75" t="s">
        <v>115</v>
      </c>
      <c r="E24" s="76">
        <v>7</v>
      </c>
      <c r="F24" s="76">
        <v>22</v>
      </c>
      <c r="G24" s="76">
        <f t="shared" si="0"/>
        <v>-15</v>
      </c>
      <c r="H24" s="77">
        <v>21.52</v>
      </c>
      <c r="I24" s="74"/>
      <c r="J24" s="74"/>
      <c r="K24" s="74"/>
      <c r="L24" s="74" t="s">
        <v>16</v>
      </c>
      <c r="M24" s="4">
        <v>1169047000</v>
      </c>
      <c r="N24" s="4">
        <v>19</v>
      </c>
      <c r="O24" s="3">
        <f t="shared" si="2"/>
        <v>21.52</v>
      </c>
      <c r="P24" s="3"/>
      <c r="Q24" s="3"/>
      <c r="R24" s="3"/>
      <c r="S24" s="3"/>
      <c r="T24" s="3"/>
      <c r="U24" s="3"/>
      <c r="V24" s="3"/>
      <c r="X24" s="3"/>
      <c r="AA24" s="3">
        <f t="shared" si="1"/>
        <v>21.52</v>
      </c>
      <c r="AB24" s="16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x14ac:dyDescent="0.2">
      <c r="A25" s="4" t="s">
        <v>60</v>
      </c>
      <c r="B25" s="14" t="s">
        <v>70</v>
      </c>
      <c r="C25" s="4">
        <v>10</v>
      </c>
      <c r="D25" s="14"/>
      <c r="E25" s="24"/>
      <c r="F25" s="24"/>
      <c r="G25" s="24">
        <f t="shared" si="0"/>
        <v>0</v>
      </c>
      <c r="H25" s="3"/>
      <c r="I25" s="4"/>
      <c r="J25" s="4"/>
      <c r="K25" s="4"/>
      <c r="L25" s="4" t="s">
        <v>17</v>
      </c>
      <c r="M25" s="4">
        <v>120046700</v>
      </c>
      <c r="N25" s="4">
        <v>10</v>
      </c>
      <c r="O25" s="3">
        <f t="shared" si="2"/>
        <v>0</v>
      </c>
      <c r="P25" s="3"/>
      <c r="Q25" s="3"/>
      <c r="R25" s="3"/>
      <c r="S25" s="3"/>
      <c r="T25" s="3"/>
      <c r="U25" s="3"/>
      <c r="V25" s="3"/>
      <c r="X25" s="3"/>
      <c r="AA25" s="3">
        <f t="shared" si="1"/>
        <v>0</v>
      </c>
      <c r="AB25" s="16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x14ac:dyDescent="0.2">
      <c r="A26" s="74" t="s">
        <v>60</v>
      </c>
      <c r="B26" s="75" t="s">
        <v>97</v>
      </c>
      <c r="C26" s="74">
        <v>10</v>
      </c>
      <c r="D26" s="75" t="s">
        <v>115</v>
      </c>
      <c r="E26" s="76">
        <v>556</v>
      </c>
      <c r="F26" s="76">
        <v>933</v>
      </c>
      <c r="G26" s="76">
        <f t="shared" si="0"/>
        <v>-377</v>
      </c>
      <c r="H26" s="77">
        <v>473.59</v>
      </c>
      <c r="I26" s="74"/>
      <c r="J26" s="74"/>
      <c r="K26" s="74"/>
      <c r="L26" s="74" t="s">
        <v>17</v>
      </c>
      <c r="M26" s="4">
        <v>162046700</v>
      </c>
      <c r="N26" s="4">
        <v>10</v>
      </c>
      <c r="O26" s="3">
        <f t="shared" si="2"/>
        <v>473.59</v>
      </c>
      <c r="P26" s="3"/>
      <c r="Q26" s="3"/>
      <c r="R26" s="3"/>
      <c r="S26" s="3"/>
      <c r="T26" s="3"/>
      <c r="U26" s="3"/>
      <c r="V26" s="3"/>
      <c r="X26" s="3"/>
      <c r="AA26" s="3">
        <f t="shared" si="1"/>
        <v>473.59</v>
      </c>
      <c r="AB26" s="16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x14ac:dyDescent="0.2">
      <c r="A27" s="74" t="s">
        <v>66</v>
      </c>
      <c r="B27" s="75" t="s">
        <v>79</v>
      </c>
      <c r="C27" s="74">
        <v>11</v>
      </c>
      <c r="D27" s="75" t="s">
        <v>115</v>
      </c>
      <c r="E27" s="76">
        <v>82</v>
      </c>
      <c r="F27" s="76">
        <v>175</v>
      </c>
      <c r="G27" s="76">
        <f>E27-F27</f>
        <v>-93</v>
      </c>
      <c r="H27" s="77">
        <v>93.62</v>
      </c>
      <c r="I27" s="74"/>
      <c r="J27" s="74"/>
      <c r="K27" s="74"/>
      <c r="L27" s="74" t="s">
        <v>18</v>
      </c>
      <c r="M27" s="4">
        <v>1067037000</v>
      </c>
      <c r="N27" s="4">
        <v>11</v>
      </c>
      <c r="O27" s="3">
        <f t="shared" si="2"/>
        <v>93.62</v>
      </c>
      <c r="P27" s="3"/>
      <c r="Q27" s="3"/>
      <c r="R27" s="3"/>
      <c r="S27" s="3"/>
      <c r="T27" s="3"/>
      <c r="U27" s="3"/>
      <c r="V27" s="3"/>
      <c r="X27" s="3"/>
      <c r="AA27" s="3">
        <f t="shared" si="1"/>
        <v>93.62</v>
      </c>
      <c r="AB27" s="16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x14ac:dyDescent="0.2">
      <c r="A28" s="74" t="s">
        <v>18</v>
      </c>
      <c r="B28" s="75" t="s">
        <v>85</v>
      </c>
      <c r="C28" s="74">
        <v>11</v>
      </c>
      <c r="D28" s="75" t="s">
        <v>119</v>
      </c>
      <c r="E28" s="76">
        <f>158+2</f>
        <v>160</v>
      </c>
      <c r="F28" s="76">
        <f>159+41</f>
        <v>200</v>
      </c>
      <c r="G28" s="76">
        <f>E28-F28</f>
        <v>-40</v>
      </c>
      <c r="H28" s="77">
        <f>157.3+16.71</f>
        <v>174.01000000000002</v>
      </c>
      <c r="I28" s="74"/>
      <c r="J28" s="74"/>
      <c r="K28" s="74"/>
      <c r="L28" s="74" t="s">
        <v>18</v>
      </c>
      <c r="M28" s="4">
        <v>1383048200</v>
      </c>
      <c r="N28" s="4">
        <v>11</v>
      </c>
      <c r="O28" s="3">
        <f t="shared" si="2"/>
        <v>174.01000000000002</v>
      </c>
      <c r="P28" s="3"/>
      <c r="Q28" s="3"/>
      <c r="R28" s="3"/>
      <c r="S28" s="3"/>
      <c r="T28" s="3"/>
      <c r="U28" s="3"/>
      <c r="V28" s="3"/>
      <c r="X28" s="3"/>
      <c r="AA28" s="3">
        <f>SUM(O28:Z28)</f>
        <v>174.01000000000002</v>
      </c>
      <c r="AB28" s="16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x14ac:dyDescent="0.2">
      <c r="A29" s="74" t="s">
        <v>0</v>
      </c>
      <c r="B29" s="75" t="s">
        <v>75</v>
      </c>
      <c r="C29" s="74">
        <v>12</v>
      </c>
      <c r="D29" s="75" t="s">
        <v>115</v>
      </c>
      <c r="E29" s="76">
        <v>206</v>
      </c>
      <c r="F29" s="76">
        <v>146</v>
      </c>
      <c r="G29" s="76">
        <f t="shared" si="0"/>
        <v>60</v>
      </c>
      <c r="H29" s="77">
        <v>212.82</v>
      </c>
      <c r="I29" s="74"/>
      <c r="J29" s="74"/>
      <c r="K29" s="74"/>
      <c r="L29" s="74" t="s">
        <v>19</v>
      </c>
      <c r="M29" s="4">
        <v>866038000</v>
      </c>
      <c r="N29" s="4">
        <v>12</v>
      </c>
      <c r="O29" s="3">
        <f t="shared" si="2"/>
        <v>212.82</v>
      </c>
      <c r="P29" s="3"/>
      <c r="Q29" s="3"/>
      <c r="R29" s="3"/>
      <c r="S29" s="3"/>
      <c r="T29" s="3"/>
      <c r="U29" s="3"/>
      <c r="V29" s="3"/>
      <c r="X29" s="3"/>
      <c r="AA29" s="3">
        <f t="shared" si="1"/>
        <v>212.82</v>
      </c>
      <c r="AB29" s="16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x14ac:dyDescent="0.2">
      <c r="A30" s="74" t="s">
        <v>19</v>
      </c>
      <c r="B30" s="75" t="s">
        <v>78</v>
      </c>
      <c r="C30" s="74">
        <v>12</v>
      </c>
      <c r="D30" s="75" t="s">
        <v>115</v>
      </c>
      <c r="E30" s="76">
        <v>49</v>
      </c>
      <c r="F30" s="76">
        <v>49</v>
      </c>
      <c r="G30" s="76">
        <f t="shared" si="0"/>
        <v>0</v>
      </c>
      <c r="H30" s="77">
        <v>61.89</v>
      </c>
      <c r="I30" s="76"/>
      <c r="J30" s="76"/>
      <c r="K30" s="74"/>
      <c r="L30" s="74" t="s">
        <v>19</v>
      </c>
      <c r="M30" s="4">
        <v>1055038000</v>
      </c>
      <c r="N30" s="4">
        <v>12</v>
      </c>
      <c r="O30" s="3">
        <f t="shared" si="2"/>
        <v>61.89</v>
      </c>
      <c r="P30" s="3"/>
      <c r="Q30" s="3"/>
      <c r="R30" s="3"/>
      <c r="S30" s="3"/>
      <c r="T30" s="3"/>
      <c r="U30" s="3"/>
      <c r="V30" s="3"/>
      <c r="X30" s="3"/>
      <c r="AA30" s="3">
        <f t="shared" si="1"/>
        <v>61.89</v>
      </c>
      <c r="AB30" s="16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x14ac:dyDescent="0.2">
      <c r="A31" s="74" t="s">
        <v>59</v>
      </c>
      <c r="B31" s="75" t="s">
        <v>80</v>
      </c>
      <c r="C31" s="74">
        <v>12</v>
      </c>
      <c r="D31" s="75" t="s">
        <v>115</v>
      </c>
      <c r="E31" s="76">
        <v>584</v>
      </c>
      <c r="F31" s="76">
        <v>956</v>
      </c>
      <c r="G31" s="76">
        <f t="shared" si="0"/>
        <v>-372</v>
      </c>
      <c r="H31" s="77">
        <v>493.58</v>
      </c>
      <c r="I31" s="74"/>
      <c r="J31" s="74"/>
      <c r="K31" s="74"/>
      <c r="L31" s="74" t="s">
        <v>19</v>
      </c>
      <c r="M31" s="4">
        <v>1076038000</v>
      </c>
      <c r="N31" s="4">
        <v>12</v>
      </c>
      <c r="O31" s="3">
        <f t="shared" si="2"/>
        <v>493.58</v>
      </c>
      <c r="P31" s="3"/>
      <c r="Q31" s="3"/>
      <c r="R31" s="3"/>
      <c r="S31" s="3"/>
      <c r="T31" s="3"/>
      <c r="U31" s="3"/>
      <c r="V31" s="3"/>
      <c r="X31" s="3"/>
      <c r="AA31" s="3">
        <f t="shared" si="1"/>
        <v>493.58</v>
      </c>
      <c r="AB31" s="16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x14ac:dyDescent="0.2">
      <c r="A32" s="74" t="s">
        <v>55</v>
      </c>
      <c r="B32" s="75" t="s">
        <v>90</v>
      </c>
      <c r="C32" s="74">
        <v>14</v>
      </c>
      <c r="D32" s="75" t="s">
        <v>115</v>
      </c>
      <c r="E32" s="76">
        <v>23</v>
      </c>
      <c r="F32" s="76">
        <v>11</v>
      </c>
      <c r="G32" s="76">
        <f t="shared" si="0"/>
        <v>12</v>
      </c>
      <c r="H32" s="77">
        <v>36.909999999999997</v>
      </c>
      <c r="I32" s="74"/>
      <c r="J32" s="74"/>
      <c r="K32" s="74"/>
      <c r="L32" s="74" t="s">
        <v>20</v>
      </c>
      <c r="M32" s="4">
        <v>2015041200</v>
      </c>
      <c r="N32" s="4">
        <v>14</v>
      </c>
      <c r="O32" s="3">
        <f t="shared" si="2"/>
        <v>36.909999999999997</v>
      </c>
      <c r="P32" s="3"/>
      <c r="Q32" s="3"/>
      <c r="R32" s="3"/>
      <c r="S32" s="3"/>
      <c r="T32" s="3"/>
      <c r="U32" s="3"/>
      <c r="V32" s="3"/>
      <c r="X32" s="3"/>
      <c r="AA32" s="3">
        <f t="shared" si="1"/>
        <v>36.909999999999997</v>
      </c>
      <c r="AB32" s="16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x14ac:dyDescent="0.2">
      <c r="A33" s="74" t="s">
        <v>65</v>
      </c>
      <c r="B33" s="75" t="s">
        <v>82</v>
      </c>
      <c r="C33" s="74">
        <v>15</v>
      </c>
      <c r="D33" s="75" t="s">
        <v>115</v>
      </c>
      <c r="E33" s="76">
        <v>1737</v>
      </c>
      <c r="F33" s="76">
        <v>2243</v>
      </c>
      <c r="G33" s="76">
        <f t="shared" si="0"/>
        <v>-506</v>
      </c>
      <c r="H33" s="77">
        <v>1316.76</v>
      </c>
      <c r="I33" s="74"/>
      <c r="J33" s="79"/>
      <c r="K33" s="74"/>
      <c r="L33" s="74" t="s">
        <v>21</v>
      </c>
      <c r="M33" s="4">
        <v>1187031200</v>
      </c>
      <c r="N33" s="4">
        <v>15</v>
      </c>
      <c r="O33" s="3">
        <f t="shared" si="2"/>
        <v>1316.76</v>
      </c>
      <c r="P33" s="3"/>
      <c r="Q33" s="3"/>
      <c r="R33" s="3"/>
      <c r="S33" s="3"/>
      <c r="T33" s="3"/>
      <c r="U33" s="3"/>
      <c r="V33" s="3"/>
      <c r="X33" s="3"/>
      <c r="AA33" s="3">
        <f t="shared" si="1"/>
        <v>1316.76</v>
      </c>
      <c r="AB33" s="16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x14ac:dyDescent="0.2">
      <c r="A34" s="4" t="s">
        <v>67</v>
      </c>
      <c r="B34" s="14" t="s">
        <v>96</v>
      </c>
      <c r="C34" s="4">
        <v>70</v>
      </c>
      <c r="D34" s="14"/>
      <c r="E34" s="24"/>
      <c r="F34" s="24"/>
      <c r="G34" s="24">
        <f t="shared" si="0"/>
        <v>0</v>
      </c>
      <c r="H34" s="3"/>
      <c r="I34" s="4"/>
      <c r="J34" s="4"/>
      <c r="K34" s="4"/>
      <c r="L34" s="4" t="s">
        <v>24</v>
      </c>
      <c r="M34" s="4">
        <v>1197038000</v>
      </c>
      <c r="N34" s="4">
        <v>70</v>
      </c>
      <c r="O34" s="3">
        <f t="shared" si="2"/>
        <v>0</v>
      </c>
      <c r="P34" s="3"/>
      <c r="Q34" s="3"/>
      <c r="R34" s="3"/>
      <c r="S34" s="3"/>
      <c r="T34" s="3"/>
      <c r="U34" s="3"/>
      <c r="V34" s="3"/>
      <c r="X34" s="3"/>
      <c r="AA34" s="3">
        <f>SUM(O34:Z34)</f>
        <v>0</v>
      </c>
      <c r="AB34" s="16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x14ac:dyDescent="0.2">
      <c r="A35" s="74" t="s">
        <v>22</v>
      </c>
      <c r="B35" s="75" t="s">
        <v>71</v>
      </c>
      <c r="C35" s="74">
        <v>60</v>
      </c>
      <c r="D35" s="75" t="s">
        <v>115</v>
      </c>
      <c r="E35" s="76">
        <v>4</v>
      </c>
      <c r="F35" s="76">
        <v>3</v>
      </c>
      <c r="G35" s="76">
        <f t="shared" si="0"/>
        <v>1</v>
      </c>
      <c r="H35" s="77">
        <v>18.64</v>
      </c>
      <c r="I35" s="74"/>
      <c r="J35" s="78"/>
      <c r="K35" s="74" t="s">
        <v>37</v>
      </c>
      <c r="L35" s="74" t="s">
        <v>22</v>
      </c>
      <c r="M35" s="4">
        <v>207046800</v>
      </c>
      <c r="N35" s="4">
        <v>60</v>
      </c>
      <c r="O35" s="3">
        <f t="shared" si="2"/>
        <v>18.64</v>
      </c>
      <c r="P35" s="3"/>
      <c r="Q35" s="3"/>
      <c r="R35" s="3"/>
      <c r="S35" s="3"/>
      <c r="T35" s="3"/>
      <c r="U35" s="3"/>
      <c r="V35" s="3"/>
      <c r="X35" s="3"/>
      <c r="AA35" s="3">
        <f t="shared" si="1"/>
        <v>18.64</v>
      </c>
      <c r="AB35" s="16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x14ac:dyDescent="0.2">
      <c r="A36" s="74" t="s">
        <v>57</v>
      </c>
      <c r="B36" s="75" t="s">
        <v>89</v>
      </c>
      <c r="C36" s="74">
        <v>58</v>
      </c>
      <c r="D36" s="75" t="s">
        <v>115</v>
      </c>
      <c r="E36" s="76">
        <v>4</v>
      </c>
      <c r="F36" s="76">
        <v>4</v>
      </c>
      <c r="G36" s="76">
        <f t="shared" si="0"/>
        <v>0</v>
      </c>
      <c r="H36" s="77">
        <v>18.64</v>
      </c>
      <c r="I36" s="74"/>
      <c r="J36" s="80">
        <f>SUM(H36:H36)</f>
        <v>18.64</v>
      </c>
      <c r="K36" s="74" t="s">
        <v>301</v>
      </c>
      <c r="L36" s="74" t="s">
        <v>23</v>
      </c>
      <c r="M36" s="4">
        <v>1671034200</v>
      </c>
      <c r="N36" s="4">
        <v>58</v>
      </c>
      <c r="O36" s="3">
        <f t="shared" si="2"/>
        <v>18.64</v>
      </c>
      <c r="P36" s="3"/>
      <c r="Q36" s="3"/>
      <c r="R36" s="3"/>
      <c r="S36" s="3"/>
      <c r="T36" s="3"/>
      <c r="U36" s="3"/>
      <c r="V36" s="3"/>
      <c r="X36" s="3"/>
      <c r="AA36" s="3">
        <f t="shared" si="1"/>
        <v>18.64</v>
      </c>
      <c r="AB36" s="16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0" x14ac:dyDescent="0.2">
      <c r="A37" s="74" t="s">
        <v>63</v>
      </c>
      <c r="B37" s="75" t="s">
        <v>83</v>
      </c>
      <c r="C37" s="74">
        <v>70</v>
      </c>
      <c r="D37" s="75" t="s">
        <v>115</v>
      </c>
      <c r="E37" s="76">
        <v>5</v>
      </c>
      <c r="F37" s="76">
        <v>4</v>
      </c>
      <c r="G37" s="76">
        <f t="shared" si="0"/>
        <v>1</v>
      </c>
      <c r="H37" s="77">
        <v>19.600000000000001</v>
      </c>
      <c r="I37" s="74"/>
      <c r="J37" s="74"/>
      <c r="K37" s="74"/>
      <c r="L37" s="74" t="s">
        <v>24</v>
      </c>
      <c r="M37" s="4">
        <v>1218038000</v>
      </c>
      <c r="N37" s="4">
        <v>70</v>
      </c>
      <c r="O37" s="3">
        <f t="shared" si="2"/>
        <v>19.600000000000001</v>
      </c>
      <c r="P37" s="3"/>
      <c r="Q37" s="3"/>
      <c r="R37" s="3"/>
      <c r="S37" s="3"/>
      <c r="T37" s="3"/>
      <c r="U37" s="3"/>
      <c r="V37" s="3"/>
      <c r="X37" s="3"/>
      <c r="AA37" s="3">
        <f t="shared" si="1"/>
        <v>19.600000000000001</v>
      </c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x14ac:dyDescent="0.2">
      <c r="A38" s="74" t="s">
        <v>24</v>
      </c>
      <c r="B38" s="75" t="s">
        <v>74</v>
      </c>
      <c r="C38" s="74">
        <v>70</v>
      </c>
      <c r="D38" s="75" t="s">
        <v>115</v>
      </c>
      <c r="E38" s="76">
        <v>30</v>
      </c>
      <c r="F38" s="76">
        <v>25</v>
      </c>
      <c r="G38" s="76">
        <f>E38-F38</f>
        <v>5</v>
      </c>
      <c r="H38" s="77">
        <v>47.54</v>
      </c>
      <c r="I38" s="76"/>
      <c r="J38" s="74"/>
      <c r="K38" s="74"/>
      <c r="L38" s="74" t="s">
        <v>24</v>
      </c>
      <c r="M38" s="4">
        <v>777037900</v>
      </c>
      <c r="N38" s="4">
        <v>70</v>
      </c>
      <c r="O38" s="3">
        <f t="shared" si="2"/>
        <v>47.54</v>
      </c>
      <c r="P38" s="3"/>
      <c r="Q38" s="3"/>
      <c r="R38" s="3"/>
      <c r="S38" s="3"/>
      <c r="T38" s="3"/>
      <c r="U38" s="3"/>
      <c r="V38" s="3"/>
      <c r="X38" s="3"/>
      <c r="AA38" s="3">
        <f>SUM(O38:Z38)</f>
        <v>47.54</v>
      </c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x14ac:dyDescent="0.2">
      <c r="A39" s="53" t="s">
        <v>39</v>
      </c>
      <c r="B39" s="54" t="s">
        <v>98</v>
      </c>
      <c r="C39" s="53">
        <v>70</v>
      </c>
      <c r="D39" s="54"/>
      <c r="E39" s="55"/>
      <c r="F39" s="55"/>
      <c r="G39" s="55"/>
      <c r="H39" s="56"/>
      <c r="I39" s="53"/>
      <c r="J39" s="53"/>
      <c r="K39" s="53"/>
      <c r="L39" s="53" t="s">
        <v>39</v>
      </c>
      <c r="M39" s="4">
        <v>1176038000</v>
      </c>
      <c r="N39" s="4">
        <v>70</v>
      </c>
      <c r="O39" s="3">
        <f t="shared" si="2"/>
        <v>0</v>
      </c>
      <c r="P39" s="3"/>
      <c r="Q39" s="3"/>
      <c r="R39" s="3"/>
      <c r="S39" s="3"/>
      <c r="T39" s="3"/>
      <c r="U39" s="3"/>
      <c r="V39" s="3"/>
      <c r="X39" s="3"/>
      <c r="AA39" s="3">
        <f>SUM(O39:Z39)</f>
        <v>0</v>
      </c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</row>
    <row r="40" spans="1:60" x14ac:dyDescent="0.2">
      <c r="A40" s="74" t="s">
        <v>54</v>
      </c>
      <c r="B40" s="75" t="s">
        <v>84</v>
      </c>
      <c r="C40" s="74">
        <v>70</v>
      </c>
      <c r="D40" s="75" t="s">
        <v>115</v>
      </c>
      <c r="E40" s="76">
        <v>25</v>
      </c>
      <c r="F40" s="76">
        <v>28</v>
      </c>
      <c r="G40" s="76">
        <f t="shared" si="0"/>
        <v>-3</v>
      </c>
      <c r="H40" s="77">
        <v>38.82</v>
      </c>
      <c r="I40" s="74"/>
      <c r="J40" s="80">
        <f>SUM(H37:H41)</f>
        <v>105.96000000000001</v>
      </c>
      <c r="K40" s="74" t="s">
        <v>52</v>
      </c>
      <c r="L40" s="74" t="s">
        <v>25</v>
      </c>
      <c r="M40" s="4">
        <v>1286038000</v>
      </c>
      <c r="N40" s="4">
        <v>70</v>
      </c>
      <c r="O40" s="3">
        <f t="shared" si="2"/>
        <v>38.82</v>
      </c>
      <c r="P40" s="3"/>
      <c r="Q40" s="3"/>
      <c r="R40" s="3"/>
      <c r="S40" s="3"/>
      <c r="T40" s="3"/>
      <c r="U40" s="3"/>
      <c r="V40" s="3"/>
      <c r="X40" s="3"/>
      <c r="AA40" s="3">
        <f t="shared" si="1"/>
        <v>38.82</v>
      </c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</row>
    <row r="41" spans="1:60" s="12" customFormat="1" x14ac:dyDescent="0.2">
      <c r="A41" s="47" t="s">
        <v>100</v>
      </c>
      <c r="B41" s="48" t="s">
        <v>99</v>
      </c>
      <c r="C41" s="47">
        <v>70</v>
      </c>
      <c r="D41" s="48"/>
      <c r="E41" s="49"/>
      <c r="F41" s="49"/>
      <c r="G41" s="49">
        <f t="shared" si="0"/>
        <v>0</v>
      </c>
      <c r="H41" s="50">
        <v>0</v>
      </c>
      <c r="I41" s="47"/>
      <c r="J41" s="51">
        <v>57.18</v>
      </c>
      <c r="K41" s="47" t="s">
        <v>52</v>
      </c>
      <c r="L41" s="47" t="str">
        <f>A41</f>
        <v>SUNSET PK CHURCH</v>
      </c>
      <c r="M41" s="26">
        <v>1551048500</v>
      </c>
      <c r="N41" s="26"/>
      <c r="O41" s="3">
        <f t="shared" si="2"/>
        <v>0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>
        <f t="shared" si="1"/>
        <v>0</v>
      </c>
      <c r="AB41" s="22"/>
      <c r="AC41" s="22"/>
      <c r="AD41" s="22"/>
      <c r="AE41" s="22"/>
      <c r="AF41" s="22"/>
      <c r="AG41" s="22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s="11" customFormat="1" ht="13.5" thickBot="1" x14ac:dyDescent="0.25">
      <c r="A42" s="30"/>
      <c r="B42" s="14"/>
      <c r="C42" s="30"/>
      <c r="D42" s="30"/>
      <c r="E42" s="31">
        <f>SUM(E10:E41)</f>
        <v>3662</v>
      </c>
      <c r="F42" s="31">
        <f>SUM(F10:F41)</f>
        <v>5091</v>
      </c>
      <c r="G42" s="31">
        <f>SUM(G10:G41)</f>
        <v>-1371</v>
      </c>
      <c r="H42" s="32">
        <f>SUM(H10:H41)</f>
        <v>3414.49</v>
      </c>
      <c r="I42" s="30">
        <f>SUM(I10:I40)</f>
        <v>0</v>
      </c>
      <c r="J42" s="33">
        <f>SUM(J35:J41)</f>
        <v>181.78</v>
      </c>
      <c r="K42" s="30">
        <v>0</v>
      </c>
      <c r="L42" s="30"/>
      <c r="M42" s="30"/>
      <c r="N42" s="30"/>
      <c r="O42" s="32">
        <f>SUM(O10:O41)</f>
        <v>3414.49</v>
      </c>
      <c r="P42" s="32">
        <f t="shared" ref="P42:AB42" si="3">SUM(P10:P41)</f>
        <v>0</v>
      </c>
      <c r="Q42" s="32">
        <f t="shared" si="3"/>
        <v>0</v>
      </c>
      <c r="R42" s="32">
        <f t="shared" si="3"/>
        <v>0</v>
      </c>
      <c r="S42" s="32">
        <f t="shared" si="3"/>
        <v>0</v>
      </c>
      <c r="T42" s="32">
        <f t="shared" si="3"/>
        <v>0</v>
      </c>
      <c r="U42" s="32">
        <f t="shared" si="3"/>
        <v>0</v>
      </c>
      <c r="V42" s="32">
        <f>SUM(V10:V41)</f>
        <v>0</v>
      </c>
      <c r="W42" s="32">
        <f>SUM(W10:W41)</f>
        <v>0</v>
      </c>
      <c r="X42" s="32">
        <f t="shared" si="3"/>
        <v>0</v>
      </c>
      <c r="Y42" s="32">
        <f t="shared" si="3"/>
        <v>0</v>
      </c>
      <c r="Z42" s="32">
        <f t="shared" si="3"/>
        <v>0</v>
      </c>
      <c r="AA42" s="32">
        <f t="shared" si="3"/>
        <v>3414.49</v>
      </c>
      <c r="AB42" s="21">
        <f t="shared" si="3"/>
        <v>69</v>
      </c>
      <c r="AC42" s="20">
        <f t="shared" ref="AC42:AN42" si="4">SUM(AC10:AC40)</f>
        <v>0</v>
      </c>
      <c r="AD42" s="20">
        <f t="shared" si="4"/>
        <v>0</v>
      </c>
      <c r="AE42" s="20">
        <f t="shared" si="4"/>
        <v>0</v>
      </c>
      <c r="AF42" s="20">
        <f t="shared" si="4"/>
        <v>0</v>
      </c>
      <c r="AG42" s="20">
        <f t="shared" si="4"/>
        <v>0</v>
      </c>
      <c r="AH42" s="20">
        <f t="shared" si="4"/>
        <v>0</v>
      </c>
      <c r="AI42" s="20">
        <f t="shared" si="4"/>
        <v>0</v>
      </c>
      <c r="AJ42" s="20">
        <f t="shared" si="4"/>
        <v>0</v>
      </c>
      <c r="AK42" s="20">
        <f t="shared" si="4"/>
        <v>0</v>
      </c>
      <c r="AL42" s="20">
        <f t="shared" si="4"/>
        <v>0</v>
      </c>
      <c r="AM42" s="20">
        <f t="shared" si="4"/>
        <v>0</v>
      </c>
      <c r="AN42" s="20">
        <f t="shared" si="4"/>
        <v>0</v>
      </c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3.5" thickTop="1" x14ac:dyDescent="0.2">
      <c r="A43" s="4"/>
      <c r="B43" s="4"/>
      <c r="C43" s="4"/>
      <c r="D43" s="4"/>
      <c r="E43" s="3"/>
      <c r="F43" s="3"/>
      <c r="G43" s="3"/>
      <c r="H43" s="3"/>
      <c r="I43" s="28"/>
      <c r="J43" s="28"/>
      <c r="K43" s="4"/>
      <c r="L43" s="4" t="s">
        <v>62</v>
      </c>
      <c r="M43" s="4"/>
      <c r="N43" s="4"/>
      <c r="O43" s="29"/>
      <c r="P43" s="4"/>
      <c r="Q43" s="3"/>
      <c r="R43" s="34"/>
      <c r="S43" s="4"/>
      <c r="T43" s="4"/>
      <c r="U43" s="4"/>
      <c r="V43" s="3"/>
      <c r="W43" s="35"/>
      <c r="X43" s="3"/>
      <c r="AA43" s="35">
        <f>R43+W43</f>
        <v>0</v>
      </c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</row>
    <row r="44" spans="1:60" x14ac:dyDescent="0.2">
      <c r="A44" s="38" t="s">
        <v>103</v>
      </c>
      <c r="B44" s="45" t="s">
        <v>101</v>
      </c>
      <c r="C44" s="42"/>
      <c r="D44" s="43">
        <v>15.78</v>
      </c>
      <c r="E44" s="3" t="s">
        <v>37</v>
      </c>
      <c r="F44" s="3"/>
      <c r="G44" s="3"/>
      <c r="H44" s="3"/>
      <c r="I44" s="4" t="s">
        <v>111</v>
      </c>
      <c r="J44" s="46">
        <v>43305</v>
      </c>
      <c r="K44" s="4"/>
      <c r="L44" s="4"/>
      <c r="M44" s="4"/>
      <c r="N44" s="4"/>
      <c r="O44" s="4"/>
      <c r="P44" s="4"/>
      <c r="Q44" s="3"/>
      <c r="R44" s="29"/>
      <c r="S44" s="27"/>
      <c r="T44" s="4"/>
      <c r="U44" s="4"/>
      <c r="V44" s="3"/>
      <c r="X44" s="3"/>
      <c r="AA44" s="3">
        <f>SUM(AA42:AA43)</f>
        <v>3414.49</v>
      </c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1:60" x14ac:dyDescent="0.2">
      <c r="A45" s="38" t="s">
        <v>104</v>
      </c>
      <c r="B45" s="45" t="s">
        <v>102</v>
      </c>
      <c r="C45" s="42"/>
      <c r="D45" s="44">
        <v>51.46</v>
      </c>
      <c r="E45" s="3" t="s">
        <v>37</v>
      </c>
      <c r="F45" s="3"/>
      <c r="G45" s="3"/>
      <c r="H45" s="3"/>
      <c r="I45" s="4" t="s">
        <v>111</v>
      </c>
      <c r="J45" s="46">
        <v>43305</v>
      </c>
      <c r="K45" s="4"/>
      <c r="L45" s="4"/>
      <c r="M45" s="4"/>
      <c r="N45" s="4"/>
      <c r="O45" s="4"/>
      <c r="P45" s="4"/>
      <c r="Q45" s="3"/>
      <c r="R45" s="4"/>
      <c r="S45" s="4"/>
      <c r="T45" s="4"/>
      <c r="U45" s="4"/>
      <c r="V45" s="3"/>
      <c r="X45" s="3"/>
      <c r="AA45" s="3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</row>
    <row r="46" spans="1:60" ht="13.5" thickBot="1" x14ac:dyDescent="0.25">
      <c r="A46" s="38"/>
      <c r="B46" s="45"/>
      <c r="C46" s="42"/>
      <c r="D46" s="60">
        <f>SUM(D44:D45)</f>
        <v>67.239999999999995</v>
      </c>
      <c r="E46" s="3"/>
      <c r="F46" s="3"/>
      <c r="G46" s="3"/>
      <c r="H46" s="3"/>
      <c r="I46" s="4"/>
      <c r="J46" s="46"/>
      <c r="K46" s="4"/>
      <c r="L46" s="4"/>
      <c r="M46" s="4"/>
      <c r="N46" s="4"/>
      <c r="O46" s="4"/>
      <c r="P46" s="4"/>
      <c r="Q46" s="3"/>
      <c r="R46" s="4"/>
      <c r="S46" s="4"/>
      <c r="T46" s="4"/>
      <c r="U46" s="4"/>
      <c r="V46" s="3"/>
      <c r="X46" s="3"/>
      <c r="AA46" s="3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60" ht="13.5" thickTop="1" x14ac:dyDescent="0.2">
      <c r="A47" s="61"/>
      <c r="B47" s="62"/>
      <c r="C47" s="63"/>
      <c r="D47" s="64"/>
      <c r="E47" s="3"/>
      <c r="F47" s="3"/>
      <c r="G47" s="3"/>
      <c r="H47" s="3"/>
      <c r="I47" s="4"/>
      <c r="J47" s="46"/>
      <c r="K47" s="4"/>
      <c r="L47" s="4"/>
      <c r="M47" s="4"/>
      <c r="N47" s="4"/>
      <c r="O47" s="4"/>
      <c r="P47" s="4"/>
      <c r="Q47" s="3"/>
      <c r="R47" s="4"/>
      <c r="S47" s="4"/>
      <c r="T47" s="4"/>
      <c r="U47" s="4"/>
      <c r="V47" s="3"/>
      <c r="X47" s="3"/>
      <c r="AA47" s="3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</row>
    <row r="48" spans="1:60" ht="13.5" thickBot="1" x14ac:dyDescent="0.25">
      <c r="A48" s="47" t="s">
        <v>100</v>
      </c>
      <c r="B48" s="52" t="s">
        <v>99</v>
      </c>
      <c r="C48" s="5"/>
      <c r="D48" s="81">
        <v>57.18</v>
      </c>
      <c r="E48" s="3" t="s">
        <v>52</v>
      </c>
      <c r="F48" s="3"/>
      <c r="G48" s="3"/>
      <c r="H48" s="3"/>
      <c r="I48" s="4" t="s">
        <v>110</v>
      </c>
      <c r="J48" s="46">
        <v>43308</v>
      </c>
      <c r="K48" s="4"/>
      <c r="L48" s="4"/>
      <c r="M48" s="4"/>
      <c r="N48" s="4"/>
      <c r="O48" s="4"/>
      <c r="P48" s="4"/>
      <c r="Q48" s="3"/>
      <c r="R48" s="4"/>
      <c r="S48" s="4"/>
      <c r="T48" s="4"/>
      <c r="U48" s="4"/>
      <c r="V48" s="3"/>
      <c r="X48" s="3"/>
      <c r="AA48" s="3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</row>
    <row r="49" spans="1:60" ht="13.5" thickTop="1" x14ac:dyDescent="0.2">
      <c r="A49" s="61"/>
      <c r="B49" s="62"/>
      <c r="C49" s="63"/>
      <c r="D49" s="65"/>
      <c r="E49" s="3"/>
      <c r="F49" s="3"/>
      <c r="G49" s="3"/>
      <c r="H49" s="3"/>
      <c r="I49" s="4"/>
      <c r="J49" s="46"/>
      <c r="K49" s="4"/>
      <c r="L49" s="4"/>
      <c r="M49" s="4"/>
      <c r="N49" s="4"/>
      <c r="O49" s="4"/>
      <c r="P49" s="4"/>
      <c r="Q49" s="3"/>
      <c r="R49" s="4"/>
      <c r="S49" s="4"/>
      <c r="T49" s="4"/>
      <c r="U49" s="4"/>
      <c r="V49" s="3"/>
      <c r="X49" s="3"/>
      <c r="AA49" s="3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</row>
    <row r="50" spans="1:60" ht="13.5" thickBot="1" x14ac:dyDescent="0.25">
      <c r="A50" s="57" t="s">
        <v>24</v>
      </c>
      <c r="B50" s="58" t="s">
        <v>113</v>
      </c>
      <c r="C50" s="53"/>
      <c r="D50" s="82">
        <v>31.99</v>
      </c>
      <c r="E50" s="3" t="s">
        <v>37</v>
      </c>
      <c r="F50" s="3"/>
      <c r="G50" s="3"/>
      <c r="H50" s="3"/>
      <c r="I50" s="59" t="s">
        <v>114</v>
      </c>
      <c r="J50" s="46">
        <v>43312</v>
      </c>
      <c r="K50" s="4" t="s">
        <v>117</v>
      </c>
      <c r="L50" s="4"/>
      <c r="M50" s="4"/>
      <c r="N50" s="4"/>
      <c r="O50" s="4"/>
      <c r="P50" s="4"/>
      <c r="Q50" s="3"/>
      <c r="R50" s="4"/>
      <c r="S50" s="4"/>
      <c r="T50" s="4"/>
      <c r="U50" s="4"/>
      <c r="V50" s="3"/>
      <c r="X50" s="3"/>
      <c r="AA50" s="3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</row>
    <row r="51" spans="1:60" ht="15" thickTop="1" x14ac:dyDescent="0.2">
      <c r="A51" s="4"/>
      <c r="B51" s="4"/>
      <c r="C51" s="4"/>
      <c r="D51" s="4"/>
      <c r="E51" s="3"/>
      <c r="F51" s="3"/>
      <c r="G51" s="3"/>
      <c r="H51" s="36"/>
      <c r="I51" s="4"/>
      <c r="J51" s="4"/>
      <c r="K51" s="4"/>
      <c r="L51" s="4"/>
      <c r="M51" s="4"/>
      <c r="N51" s="4"/>
      <c r="O51" s="4"/>
      <c r="P51" s="4"/>
      <c r="Q51" s="3"/>
      <c r="R51" s="4"/>
      <c r="S51" s="4"/>
      <c r="T51" s="4"/>
      <c r="U51" s="4"/>
      <c r="V51" s="37"/>
      <c r="X51" s="3"/>
      <c r="AA51" s="3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</row>
    <row r="52" spans="1:60" x14ac:dyDescent="0.2">
      <c r="A52" s="66" t="s">
        <v>64</v>
      </c>
      <c r="B52" s="67" t="s">
        <v>95</v>
      </c>
      <c r="C52" s="66"/>
      <c r="D52" s="83">
        <v>19.649999999999999</v>
      </c>
      <c r="E52" s="3" t="s">
        <v>37</v>
      </c>
      <c r="F52" s="3"/>
      <c r="G52" s="3"/>
      <c r="H52" s="3"/>
      <c r="I52" s="4" t="s">
        <v>118</v>
      </c>
      <c r="J52" s="46">
        <v>43315</v>
      </c>
      <c r="K52" s="4"/>
      <c r="L52" s="4"/>
      <c r="M52" s="4"/>
      <c r="N52" s="4"/>
      <c r="O52" s="4"/>
      <c r="P52" s="4"/>
      <c r="Q52" s="3"/>
      <c r="R52" s="4"/>
      <c r="S52" s="4"/>
      <c r="T52" s="4"/>
      <c r="U52" s="4"/>
      <c r="V52" s="37"/>
      <c r="X52" s="3"/>
      <c r="AA52" s="3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</row>
    <row r="53" spans="1:60" x14ac:dyDescent="0.2">
      <c r="A53" s="66" t="s">
        <v>9</v>
      </c>
      <c r="B53" s="66" t="s">
        <v>93</v>
      </c>
      <c r="C53" s="66"/>
      <c r="D53" s="66">
        <v>40.74</v>
      </c>
      <c r="E53" s="3" t="s">
        <v>37</v>
      </c>
      <c r="F53" s="3"/>
      <c r="G53" s="3"/>
      <c r="H53" s="3"/>
      <c r="I53" s="4"/>
      <c r="J53" s="4"/>
      <c r="K53" s="4"/>
      <c r="L53" s="4"/>
      <c r="M53" s="4"/>
      <c r="N53" s="4"/>
      <c r="O53" s="4"/>
      <c r="P53" s="4"/>
      <c r="Q53" s="3"/>
      <c r="R53" s="4"/>
      <c r="S53" s="4"/>
      <c r="T53" s="4"/>
      <c r="U53" s="4"/>
      <c r="V53" s="3"/>
      <c r="X53" s="3"/>
      <c r="AA53" s="3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</row>
    <row r="54" spans="1:60" ht="13.5" thickBot="1" x14ac:dyDescent="0.25">
      <c r="A54" s="66"/>
      <c r="B54" s="66"/>
      <c r="C54" s="66"/>
      <c r="D54" s="84">
        <f>SUM(D52:D53)</f>
        <v>60.39</v>
      </c>
      <c r="E54" s="3"/>
      <c r="F54" s="3"/>
      <c r="G54" s="3"/>
      <c r="H54" s="3"/>
      <c r="I54" s="4"/>
      <c r="J54" s="4"/>
      <c r="K54" s="4"/>
      <c r="L54" s="4"/>
      <c r="M54" s="4"/>
      <c r="N54" s="4"/>
      <c r="O54" s="4"/>
      <c r="P54" s="4"/>
      <c r="Q54" s="3"/>
      <c r="R54" s="4"/>
      <c r="S54" s="4"/>
      <c r="T54" s="4"/>
      <c r="U54" s="4"/>
      <c r="V54" s="3"/>
      <c r="X54" s="3"/>
      <c r="AA54" s="3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</row>
    <row r="55" spans="1:60" ht="13.5" thickTop="1" x14ac:dyDescent="0.2">
      <c r="A55" s="4"/>
      <c r="B55" s="4"/>
      <c r="C55" s="4"/>
      <c r="D55" s="4"/>
      <c r="E55" s="3"/>
      <c r="F55" s="3"/>
      <c r="G55" s="3"/>
      <c r="H55" s="3"/>
      <c r="I55" s="4"/>
      <c r="J55" s="4"/>
      <c r="K55" s="4"/>
      <c r="L55" s="4"/>
      <c r="M55" s="4"/>
      <c r="N55" s="4"/>
      <c r="O55" s="4"/>
      <c r="P55" s="4"/>
      <c r="Q55" s="3"/>
      <c r="R55" s="4"/>
      <c r="S55" s="4"/>
      <c r="T55" s="4"/>
      <c r="U55" s="4"/>
      <c r="V55" s="3"/>
      <c r="X55" s="3"/>
      <c r="AA55" s="3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</row>
    <row r="56" spans="1:60" x14ac:dyDescent="0.2">
      <c r="A56" s="77" t="s">
        <v>60</v>
      </c>
      <c r="B56" s="85" t="s">
        <v>97</v>
      </c>
      <c r="C56" s="77"/>
      <c r="D56" s="77">
        <v>473.59</v>
      </c>
      <c r="E56" s="3" t="s">
        <v>37</v>
      </c>
      <c r="F56" s="3"/>
      <c r="G56" s="3"/>
      <c r="H56" s="3"/>
      <c r="I56" s="4"/>
      <c r="J56" s="4"/>
      <c r="K56" s="4"/>
      <c r="L56" s="4"/>
      <c r="M56" s="4"/>
      <c r="N56" s="4"/>
      <c r="O56" s="4"/>
      <c r="P56" s="4"/>
      <c r="Q56" s="3"/>
      <c r="R56" s="4"/>
      <c r="S56" s="4"/>
      <c r="T56" s="4"/>
      <c r="U56" s="4"/>
      <c r="V56" s="3"/>
      <c r="X56" s="3"/>
      <c r="AA56" s="3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</row>
    <row r="57" spans="1:60" x14ac:dyDescent="0.2">
      <c r="A57" s="77" t="s">
        <v>107</v>
      </c>
      <c r="B57" s="77" t="s">
        <v>86</v>
      </c>
      <c r="C57" s="77"/>
      <c r="D57" s="77">
        <v>56.13</v>
      </c>
      <c r="E57" s="3" t="s">
        <v>37</v>
      </c>
      <c r="F57" s="3"/>
      <c r="G57" s="3"/>
      <c r="H57" s="3"/>
      <c r="I57" s="4"/>
      <c r="J57" s="4"/>
      <c r="K57" s="4"/>
      <c r="L57" s="4"/>
      <c r="M57" s="4"/>
      <c r="N57" s="4"/>
      <c r="O57" s="4"/>
      <c r="P57" s="4"/>
      <c r="Q57" s="3"/>
      <c r="R57" s="4"/>
      <c r="S57" s="4"/>
      <c r="T57" s="4"/>
      <c r="U57" s="4"/>
      <c r="V57" s="3"/>
      <c r="X57" s="3"/>
      <c r="AA57" s="3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</row>
    <row r="58" spans="1:60" x14ac:dyDescent="0.2">
      <c r="A58" s="77" t="s">
        <v>53</v>
      </c>
      <c r="B58" s="77" t="s">
        <v>72</v>
      </c>
      <c r="C58" s="77"/>
      <c r="D58" s="77">
        <v>14.79</v>
      </c>
      <c r="E58" s="3" t="s">
        <v>37</v>
      </c>
      <c r="F58" s="3"/>
      <c r="G58" s="3"/>
      <c r="H58" s="3"/>
      <c r="I58" s="4"/>
      <c r="J58" s="4"/>
      <c r="K58" s="4"/>
      <c r="L58" s="4"/>
      <c r="M58" s="4"/>
      <c r="N58" s="4"/>
      <c r="O58" s="4"/>
      <c r="P58" s="4"/>
      <c r="Q58" s="3"/>
      <c r="R58" s="4"/>
      <c r="S58" s="4"/>
      <c r="T58" s="4"/>
      <c r="U58" s="4"/>
      <c r="V58" s="3"/>
      <c r="X58" s="3"/>
      <c r="AA58" s="3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</row>
    <row r="59" spans="1:60" x14ac:dyDescent="0.2">
      <c r="A59" s="77" t="s">
        <v>53</v>
      </c>
      <c r="B59" s="77" t="s">
        <v>73</v>
      </c>
      <c r="C59" s="77"/>
      <c r="D59" s="77">
        <v>97.46</v>
      </c>
      <c r="E59" s="3" t="s">
        <v>37</v>
      </c>
      <c r="F59" s="3"/>
      <c r="G59" s="3"/>
      <c r="H59" s="3"/>
      <c r="I59" s="4"/>
      <c r="J59" s="4"/>
      <c r="K59" s="4"/>
      <c r="L59" s="4"/>
      <c r="M59" s="4"/>
      <c r="N59" s="4"/>
      <c r="O59" s="4"/>
      <c r="P59" s="4"/>
      <c r="Q59" s="3"/>
      <c r="R59" s="4"/>
      <c r="S59" s="4"/>
      <c r="T59" s="4"/>
      <c r="U59" s="4"/>
      <c r="V59" s="3"/>
      <c r="X59" s="3"/>
      <c r="AA59" s="3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</row>
    <row r="60" spans="1:60" x14ac:dyDescent="0.2">
      <c r="A60" s="77" t="s">
        <v>10</v>
      </c>
      <c r="B60" s="77" t="s">
        <v>76</v>
      </c>
      <c r="C60" s="77"/>
      <c r="D60" s="77">
        <v>14.79</v>
      </c>
      <c r="E60" s="3" t="s">
        <v>37</v>
      </c>
      <c r="F60" s="3"/>
      <c r="G60" s="3"/>
      <c r="H60" s="3"/>
      <c r="I60" s="4"/>
      <c r="J60" s="4"/>
      <c r="K60" s="4"/>
      <c r="L60" s="4"/>
      <c r="M60" s="4"/>
      <c r="N60" s="4"/>
      <c r="O60" s="4"/>
      <c r="P60" s="4"/>
      <c r="Q60" s="3"/>
      <c r="R60" s="4"/>
      <c r="S60" s="4"/>
      <c r="T60" s="4"/>
      <c r="U60" s="4"/>
      <c r="V60" s="3"/>
      <c r="X60" s="3"/>
      <c r="AA60" s="3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</row>
    <row r="61" spans="1:60" x14ac:dyDescent="0.2">
      <c r="A61" s="77" t="s">
        <v>10</v>
      </c>
      <c r="B61" s="77" t="s">
        <v>77</v>
      </c>
      <c r="C61" s="77"/>
      <c r="D61" s="77">
        <v>14.79</v>
      </c>
      <c r="E61" s="3" t="s">
        <v>37</v>
      </c>
      <c r="F61" s="3"/>
      <c r="G61" s="3"/>
      <c r="H61" s="3"/>
      <c r="I61" s="4"/>
      <c r="J61" s="4"/>
      <c r="K61" s="4"/>
      <c r="L61" s="4"/>
      <c r="M61" s="4"/>
      <c r="N61" s="4"/>
      <c r="O61" s="4"/>
      <c r="P61" s="4"/>
      <c r="Q61" s="3"/>
      <c r="R61" s="4"/>
      <c r="S61" s="4"/>
      <c r="T61" s="4"/>
      <c r="U61" s="4"/>
      <c r="V61" s="3"/>
      <c r="X61" s="3"/>
      <c r="AA61" s="3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</row>
    <row r="62" spans="1:60" x14ac:dyDescent="0.2">
      <c r="A62" s="77" t="s">
        <v>58</v>
      </c>
      <c r="B62" s="77" t="s">
        <v>87</v>
      </c>
      <c r="C62" s="77"/>
      <c r="D62" s="77">
        <v>27.91</v>
      </c>
      <c r="E62" s="3" t="s">
        <v>37</v>
      </c>
      <c r="F62" s="3"/>
      <c r="G62" s="3"/>
      <c r="H62" s="3"/>
      <c r="I62" s="4"/>
      <c r="J62" s="4"/>
      <c r="K62" s="4"/>
      <c r="L62" s="4"/>
      <c r="M62" s="4"/>
      <c r="N62" s="4"/>
      <c r="O62" s="4"/>
      <c r="P62" s="4"/>
      <c r="Q62" s="3"/>
      <c r="R62" s="4"/>
      <c r="S62" s="4"/>
      <c r="T62" s="4"/>
      <c r="U62" s="4"/>
      <c r="V62" s="3"/>
      <c r="X62" s="3"/>
      <c r="AA62" s="3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</row>
    <row r="63" spans="1:60" x14ac:dyDescent="0.2">
      <c r="A63" s="77" t="s">
        <v>56</v>
      </c>
      <c r="B63" s="77" t="s">
        <v>88</v>
      </c>
      <c r="C63" s="77"/>
      <c r="D63" s="77">
        <v>33.049999999999997</v>
      </c>
      <c r="E63" s="3" t="s">
        <v>37</v>
      </c>
      <c r="F63" s="3"/>
      <c r="G63" s="3"/>
      <c r="H63" s="3"/>
      <c r="I63" s="4"/>
      <c r="J63" s="4"/>
      <c r="K63" s="4"/>
      <c r="L63" s="4"/>
      <c r="M63" s="4"/>
      <c r="N63" s="4"/>
      <c r="O63" s="4"/>
      <c r="P63" s="4"/>
      <c r="Q63" s="3"/>
      <c r="R63" s="4"/>
      <c r="S63" s="4"/>
      <c r="T63" s="4"/>
      <c r="U63" s="4"/>
      <c r="V63" s="3"/>
      <c r="X63" s="3"/>
      <c r="AA63" s="3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</row>
    <row r="64" spans="1:60" x14ac:dyDescent="0.2">
      <c r="A64" s="77" t="s">
        <v>16</v>
      </c>
      <c r="B64" s="85" t="s">
        <v>81</v>
      </c>
      <c r="C64" s="77"/>
      <c r="D64" s="77">
        <v>21.52</v>
      </c>
      <c r="E64" s="3" t="s">
        <v>37</v>
      </c>
      <c r="F64" s="3"/>
      <c r="G64" s="3"/>
      <c r="H64" s="3"/>
      <c r="I64" s="4"/>
      <c r="J64" s="4"/>
      <c r="K64" s="4"/>
      <c r="L64" s="4"/>
      <c r="M64" s="4"/>
      <c r="N64" s="4"/>
      <c r="O64" s="4"/>
      <c r="P64" s="4"/>
      <c r="Q64" s="3"/>
      <c r="R64" s="4"/>
      <c r="S64" s="4"/>
      <c r="T64" s="4"/>
      <c r="U64" s="4"/>
      <c r="V64" s="3"/>
      <c r="X64" s="3"/>
      <c r="AA64" s="3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</row>
    <row r="65" spans="1:60" x14ac:dyDescent="0.2">
      <c r="A65" s="77" t="s">
        <v>66</v>
      </c>
      <c r="B65" s="77" t="s">
        <v>79</v>
      </c>
      <c r="C65" s="77"/>
      <c r="D65" s="77">
        <v>93.62</v>
      </c>
      <c r="E65" s="3" t="s">
        <v>37</v>
      </c>
      <c r="F65" s="3"/>
      <c r="G65" s="3"/>
      <c r="H65" s="3"/>
      <c r="I65" s="4"/>
      <c r="J65" s="4"/>
      <c r="K65" s="4"/>
      <c r="L65" s="4"/>
      <c r="M65" s="4"/>
      <c r="N65" s="4"/>
      <c r="O65" s="4"/>
      <c r="P65" s="4"/>
      <c r="Q65" s="3"/>
      <c r="R65" s="4"/>
      <c r="S65" s="4"/>
      <c r="T65" s="4"/>
      <c r="U65" s="4"/>
      <c r="V65" s="3"/>
      <c r="X65" s="3"/>
      <c r="AA65" s="3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</row>
    <row r="66" spans="1:60" x14ac:dyDescent="0.2">
      <c r="A66" s="77" t="s">
        <v>18</v>
      </c>
      <c r="B66" s="77" t="s">
        <v>85</v>
      </c>
      <c r="C66" s="77"/>
      <c r="D66" s="77">
        <v>174.01000000000002</v>
      </c>
      <c r="E66" s="3" t="s">
        <v>37</v>
      </c>
      <c r="F66" s="3"/>
      <c r="G66" s="3"/>
      <c r="H66" s="3"/>
      <c r="I66" s="4"/>
      <c r="J66" s="4"/>
      <c r="K66" s="4"/>
      <c r="L66" s="4"/>
      <c r="M66" s="4"/>
      <c r="N66" s="4"/>
      <c r="O66" s="4"/>
      <c r="P66" s="4"/>
      <c r="Q66" s="3"/>
      <c r="R66" s="4"/>
      <c r="S66" s="4"/>
      <c r="T66" s="4"/>
      <c r="U66" s="4"/>
      <c r="V66" s="3"/>
      <c r="X66" s="3"/>
      <c r="AA66" s="3"/>
    </row>
    <row r="67" spans="1:60" x14ac:dyDescent="0.2">
      <c r="A67" s="77" t="s">
        <v>0</v>
      </c>
      <c r="B67" s="77" t="s">
        <v>75</v>
      </c>
      <c r="C67" s="77"/>
      <c r="D67" s="77">
        <v>212.82</v>
      </c>
      <c r="E67" s="3" t="s">
        <v>37</v>
      </c>
      <c r="F67" s="3"/>
      <c r="G67" s="3"/>
      <c r="H67" s="3"/>
    </row>
    <row r="68" spans="1:60" x14ac:dyDescent="0.2">
      <c r="A68" s="77" t="s">
        <v>19</v>
      </c>
      <c r="B68" s="77" t="s">
        <v>78</v>
      </c>
      <c r="C68" s="77"/>
      <c r="D68" s="77">
        <v>61.89</v>
      </c>
      <c r="E68" s="3" t="s">
        <v>37</v>
      </c>
      <c r="F68" s="3"/>
      <c r="G68" s="3"/>
      <c r="H68" s="3"/>
    </row>
    <row r="69" spans="1:60" x14ac:dyDescent="0.2">
      <c r="A69" s="77" t="s">
        <v>59</v>
      </c>
      <c r="B69" s="77" t="s">
        <v>80</v>
      </c>
      <c r="C69" s="77"/>
      <c r="D69" s="77">
        <v>493.58</v>
      </c>
      <c r="E69" s="3" t="s">
        <v>37</v>
      </c>
      <c r="F69" s="3"/>
      <c r="G69" s="3"/>
      <c r="H69" s="3"/>
    </row>
    <row r="70" spans="1:60" x14ac:dyDescent="0.2">
      <c r="A70" s="77" t="s">
        <v>55</v>
      </c>
      <c r="B70" s="77" t="s">
        <v>90</v>
      </c>
      <c r="C70" s="77"/>
      <c r="D70" s="77">
        <v>36.909999999999997</v>
      </c>
      <c r="E70" s="3" t="s">
        <v>37</v>
      </c>
      <c r="F70" s="3"/>
      <c r="G70" s="3"/>
      <c r="H70" s="3"/>
    </row>
    <row r="71" spans="1:60" x14ac:dyDescent="0.2">
      <c r="A71" s="77" t="s">
        <v>65</v>
      </c>
      <c r="B71" s="77" t="s">
        <v>82</v>
      </c>
      <c r="C71" s="77"/>
      <c r="D71" s="77">
        <v>1316.76</v>
      </c>
      <c r="E71" s="3" t="s">
        <v>37</v>
      </c>
      <c r="F71" s="3"/>
      <c r="G71" s="3"/>
      <c r="H71" s="3"/>
    </row>
    <row r="72" spans="1:60" x14ac:dyDescent="0.2">
      <c r="A72" s="77" t="s">
        <v>22</v>
      </c>
      <c r="B72" s="77" t="s">
        <v>71</v>
      </c>
      <c r="C72" s="77"/>
      <c r="D72" s="77">
        <v>18.64</v>
      </c>
      <c r="E72" s="3" t="s">
        <v>37</v>
      </c>
      <c r="F72" s="3"/>
      <c r="G72" s="3"/>
      <c r="H72" s="3"/>
      <c r="I72" s="88">
        <f>SUM(D56:D72)</f>
        <v>3162.2599999999998</v>
      </c>
      <c r="J72" s="1" t="s">
        <v>173</v>
      </c>
      <c r="K72" s="1" t="s">
        <v>176</v>
      </c>
    </row>
    <row r="73" spans="1:60" x14ac:dyDescent="0.2">
      <c r="A73" s="77" t="s">
        <v>57</v>
      </c>
      <c r="B73" s="77" t="s">
        <v>89</v>
      </c>
      <c r="C73" s="77"/>
      <c r="D73" s="77">
        <v>18.64</v>
      </c>
      <c r="E73" s="2" t="s">
        <v>301</v>
      </c>
      <c r="F73" s="2"/>
      <c r="G73" s="2"/>
      <c r="I73" s="2">
        <v>18.64</v>
      </c>
      <c r="J73" s="1" t="s">
        <v>173</v>
      </c>
      <c r="K73" s="1" t="s">
        <v>175</v>
      </c>
    </row>
    <row r="74" spans="1:60" x14ac:dyDescent="0.2">
      <c r="A74" s="77" t="s">
        <v>63</v>
      </c>
      <c r="B74" s="77" t="s">
        <v>83</v>
      </c>
      <c r="C74" s="77"/>
      <c r="D74" s="77">
        <v>19.600000000000001</v>
      </c>
      <c r="E74" s="2" t="s">
        <v>52</v>
      </c>
      <c r="F74" s="2"/>
      <c r="G74" s="2"/>
      <c r="I74" s="86">
        <f>D74+D75+D76</f>
        <v>105.96000000000001</v>
      </c>
      <c r="J74" s="1" t="s">
        <v>173</v>
      </c>
      <c r="K74" s="1" t="s">
        <v>174</v>
      </c>
    </row>
    <row r="75" spans="1:60" x14ac:dyDescent="0.2">
      <c r="A75" s="77" t="s">
        <v>24</v>
      </c>
      <c r="B75" s="77" t="s">
        <v>74</v>
      </c>
      <c r="C75" s="77"/>
      <c r="D75" s="77">
        <v>47.54</v>
      </c>
      <c r="E75" s="3" t="s">
        <v>52</v>
      </c>
      <c r="F75" s="2"/>
      <c r="G75" s="2"/>
    </row>
    <row r="76" spans="1:60" x14ac:dyDescent="0.2">
      <c r="A76" s="77" t="s">
        <v>54</v>
      </c>
      <c r="B76" s="85" t="s">
        <v>84</v>
      </c>
      <c r="C76" s="77"/>
      <c r="D76" s="77">
        <v>38.82</v>
      </c>
      <c r="E76" s="3" t="s">
        <v>52</v>
      </c>
      <c r="F76" s="2"/>
      <c r="G76" s="2"/>
      <c r="I76" s="87"/>
    </row>
    <row r="77" spans="1:60" ht="13.5" thickBot="1" x14ac:dyDescent="0.25">
      <c r="D77" s="89">
        <f>SUM(D56:D76)</f>
        <v>3286.8599999999997</v>
      </c>
      <c r="I77" s="90">
        <f>SUM(I72:I76)</f>
        <v>3286.8599999999997</v>
      </c>
      <c r="J77" s="1" t="s">
        <v>172</v>
      </c>
    </row>
    <row r="78" spans="1:60" ht="13.5" thickTop="1" x14ac:dyDescent="0.2"/>
  </sheetData>
  <printOptions horizontalCentered="1"/>
  <pageMargins left="0.25" right="0.25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9"/>
  <sheetViews>
    <sheetView topLeftCell="G1" workbookViewId="0">
      <selection activeCell="N10" sqref="N10:N41"/>
    </sheetView>
  </sheetViews>
  <sheetFormatPr defaultColWidth="9.140625" defaultRowHeight="12.75" x14ac:dyDescent="0.2"/>
  <cols>
    <col min="1" max="1" width="19" style="1" customWidth="1"/>
    <col min="2" max="2" width="20.7109375" style="1" customWidth="1"/>
    <col min="3" max="3" width="15.42578125" style="1" customWidth="1"/>
    <col min="4" max="4" width="5.140625" style="1" customWidth="1"/>
    <col min="5" max="5" width="17.28515625" style="1" customWidth="1"/>
    <col min="6" max="6" width="11.28515625" style="1" customWidth="1"/>
    <col min="7" max="7" width="12.7109375" style="2" customWidth="1"/>
    <col min="8" max="8" width="10.42578125" style="46" bestFit="1" customWidth="1"/>
    <col min="9" max="9" width="13.7109375" style="88" customWidth="1"/>
    <col min="10" max="10" width="35.42578125" style="1" customWidth="1"/>
    <col min="11" max="11" width="8.85546875" style="1" customWidth="1"/>
    <col min="12" max="12" width="10.7109375" style="1" customWidth="1"/>
    <col min="13" max="13" width="8.85546875" style="1" customWidth="1"/>
    <col min="14" max="14" width="12.140625" style="1" customWidth="1"/>
    <col min="15" max="15" width="10" style="1" customWidth="1"/>
    <col min="16" max="16" width="10.85546875" style="2" customWidth="1"/>
    <col min="17" max="17" width="10" style="2" customWidth="1"/>
    <col min="18" max="19" width="11.7109375" style="1" customWidth="1"/>
    <col min="20" max="21" width="12" style="1" customWidth="1"/>
    <col min="22" max="25" width="12.28515625" style="1" customWidth="1"/>
    <col min="26" max="27" width="12.28515625" style="2" customWidth="1"/>
    <col min="28" max="29" width="12.28515625" style="3" customWidth="1"/>
    <col min="30" max="31" width="12.28515625" style="2" customWidth="1"/>
    <col min="32" max="35" width="12.28515625" style="3" customWidth="1"/>
    <col min="36" max="36" width="13.85546875" style="2" customWidth="1"/>
    <col min="37" max="16384" width="9.140625" style="1"/>
  </cols>
  <sheetData>
    <row r="1" spans="1:56" x14ac:dyDescent="0.2">
      <c r="A1" s="297" t="s">
        <v>1</v>
      </c>
      <c r="B1" s="297"/>
      <c r="C1" s="297"/>
      <c r="AD1" s="3"/>
      <c r="AE1" s="3"/>
    </row>
    <row r="2" spans="1:56" ht="15.75" x14ac:dyDescent="0.25">
      <c r="A2" s="297" t="s">
        <v>2</v>
      </c>
      <c r="B2" s="297"/>
      <c r="C2" s="297"/>
      <c r="E2" s="103" t="s">
        <v>298</v>
      </c>
      <c r="AD2" s="3"/>
      <c r="AE2" s="3"/>
    </row>
    <row r="3" spans="1:56" ht="15.75" x14ac:dyDescent="0.25">
      <c r="A3" s="297" t="s">
        <v>3</v>
      </c>
      <c r="B3" s="297"/>
      <c r="C3" s="297"/>
      <c r="E3" s="201" t="s">
        <v>178</v>
      </c>
      <c r="F3" s="144">
        <v>190980</v>
      </c>
      <c r="AD3" s="3"/>
      <c r="AE3" s="3"/>
    </row>
    <row r="4" spans="1:56" x14ac:dyDescent="0.2">
      <c r="A4" s="297" t="s">
        <v>69</v>
      </c>
      <c r="B4" s="297"/>
      <c r="C4" s="297"/>
      <c r="AD4" s="3"/>
      <c r="AE4" s="3"/>
    </row>
    <row r="5" spans="1:56" x14ac:dyDescent="0.2">
      <c r="A5" s="297"/>
      <c r="B5" s="297"/>
      <c r="C5" s="297"/>
      <c r="AD5" s="3"/>
      <c r="AE5" s="3"/>
    </row>
    <row r="6" spans="1:56" x14ac:dyDescent="0.2">
      <c r="A6" s="297" t="s">
        <v>5</v>
      </c>
      <c r="B6" s="297"/>
      <c r="C6" s="297"/>
      <c r="AD6" s="3"/>
      <c r="AE6" s="3"/>
    </row>
    <row r="7" spans="1:56" ht="13.5" thickBot="1" x14ac:dyDescent="0.25">
      <c r="A7" s="297" t="s">
        <v>112</v>
      </c>
      <c r="B7" s="297"/>
      <c r="C7" s="297"/>
      <c r="G7" s="6"/>
      <c r="AD7" s="3"/>
      <c r="AE7" s="3"/>
    </row>
    <row r="8" spans="1:56" ht="13.5" thickBot="1" x14ac:dyDescent="0.25">
      <c r="A8" s="270">
        <v>39630</v>
      </c>
      <c r="B8" s="271"/>
      <c r="C8" s="271"/>
      <c r="D8" s="271"/>
      <c r="E8" s="271"/>
      <c r="F8" s="291" t="s">
        <v>35</v>
      </c>
      <c r="G8" s="272" t="s">
        <v>169</v>
      </c>
      <c r="H8" s="292" t="s">
        <v>32</v>
      </c>
      <c r="I8" s="293" t="s">
        <v>252</v>
      </c>
      <c r="J8" s="119"/>
      <c r="K8" s="484">
        <v>43282</v>
      </c>
      <c r="L8" s="485"/>
      <c r="M8" s="484">
        <v>43330</v>
      </c>
      <c r="N8" s="485"/>
      <c r="O8" s="486">
        <v>43344</v>
      </c>
      <c r="P8" s="487"/>
      <c r="Q8" s="486">
        <v>43374</v>
      </c>
      <c r="R8" s="487"/>
      <c r="S8" s="482">
        <v>43405</v>
      </c>
      <c r="T8" s="483"/>
      <c r="U8" s="486">
        <v>43435</v>
      </c>
      <c r="V8" s="487"/>
      <c r="W8" s="486">
        <v>43466</v>
      </c>
      <c r="X8" s="487"/>
      <c r="Y8" s="486">
        <v>43497</v>
      </c>
      <c r="Z8" s="487"/>
      <c r="AA8" s="486">
        <v>43525</v>
      </c>
      <c r="AB8" s="487"/>
      <c r="AC8" s="486">
        <v>43556</v>
      </c>
      <c r="AD8" s="487"/>
      <c r="AE8" s="486">
        <v>43586</v>
      </c>
      <c r="AF8" s="488"/>
      <c r="AG8" s="361"/>
      <c r="AH8" s="137">
        <v>43617</v>
      </c>
      <c r="AI8" s="482" t="s">
        <v>35</v>
      </c>
      <c r="AJ8" s="483"/>
    </row>
    <row r="9" spans="1:56" ht="13.5" thickBot="1" x14ac:dyDescent="0.25">
      <c r="A9" s="270"/>
      <c r="B9" s="291"/>
      <c r="C9" s="271" t="s">
        <v>6</v>
      </c>
      <c r="D9" s="291" t="s">
        <v>26</v>
      </c>
      <c r="E9" s="291" t="s">
        <v>68</v>
      </c>
      <c r="F9" s="271" t="s">
        <v>28</v>
      </c>
      <c r="G9" s="295" t="s">
        <v>31</v>
      </c>
      <c r="H9" s="291" t="s">
        <v>33</v>
      </c>
      <c r="I9" s="291" t="s">
        <v>253</v>
      </c>
      <c r="J9" s="119" t="s">
        <v>36</v>
      </c>
      <c r="K9" s="118" t="s">
        <v>181</v>
      </c>
      <c r="L9" s="119" t="s">
        <v>183</v>
      </c>
      <c r="M9" s="120" t="s">
        <v>182</v>
      </c>
      <c r="N9" s="119" t="s">
        <v>184</v>
      </c>
      <c r="O9" s="121" t="s">
        <v>182</v>
      </c>
      <c r="P9" s="122" t="s">
        <v>185</v>
      </c>
      <c r="Q9" s="126" t="s">
        <v>182</v>
      </c>
      <c r="R9" s="119" t="s">
        <v>186</v>
      </c>
      <c r="S9" s="121" t="s">
        <v>182</v>
      </c>
      <c r="T9" s="119" t="s">
        <v>187</v>
      </c>
      <c r="U9" s="130" t="s">
        <v>182</v>
      </c>
      <c r="V9" s="130" t="s">
        <v>188</v>
      </c>
      <c r="W9" s="118" t="s">
        <v>182</v>
      </c>
      <c r="X9" s="119" t="s">
        <v>189</v>
      </c>
      <c r="Y9" s="118" t="s">
        <v>182</v>
      </c>
      <c r="Z9" s="122" t="s">
        <v>190</v>
      </c>
      <c r="AA9" s="126" t="s">
        <v>182</v>
      </c>
      <c r="AB9" s="135" t="s">
        <v>191</v>
      </c>
      <c r="AC9" s="136" t="s">
        <v>182</v>
      </c>
      <c r="AD9" s="135" t="s">
        <v>192</v>
      </c>
      <c r="AE9" s="136" t="s">
        <v>182</v>
      </c>
      <c r="AF9" s="135" t="s">
        <v>193</v>
      </c>
      <c r="AG9" s="136" t="s">
        <v>182</v>
      </c>
      <c r="AH9" s="131" t="s">
        <v>194</v>
      </c>
      <c r="AI9" s="138" t="s">
        <v>196</v>
      </c>
      <c r="AJ9" s="139" t="s">
        <v>195</v>
      </c>
    </row>
    <row r="10" spans="1:56" s="4" customFormat="1" x14ac:dyDescent="0.2">
      <c r="A10" s="184" t="s">
        <v>105</v>
      </c>
      <c r="B10" s="184"/>
      <c r="C10" s="184" t="s">
        <v>179</v>
      </c>
      <c r="D10" s="184">
        <v>1</v>
      </c>
      <c r="E10" s="184"/>
      <c r="F10" s="184"/>
      <c r="G10" s="362"/>
      <c r="H10" s="184"/>
      <c r="I10" s="184"/>
      <c r="J10" s="184" t="s">
        <v>37</v>
      </c>
      <c r="K10" s="106"/>
      <c r="L10" s="107">
        <v>0</v>
      </c>
      <c r="M10" s="37">
        <f>'July-Aug 2018'!O10</f>
        <v>0</v>
      </c>
      <c r="N10" s="107">
        <f t="shared" ref="N10:N11" si="0">G10</f>
        <v>0</v>
      </c>
      <c r="O10" s="116"/>
      <c r="P10" s="107"/>
      <c r="Q10" s="184"/>
      <c r="R10" s="184">
        <v>0</v>
      </c>
      <c r="S10" s="127"/>
      <c r="T10" s="128"/>
      <c r="U10" s="127"/>
      <c r="V10" s="128"/>
      <c r="W10" s="127"/>
      <c r="X10" s="128"/>
      <c r="Y10" s="116"/>
      <c r="Z10" s="107"/>
      <c r="AA10" s="116"/>
      <c r="AB10" s="107"/>
      <c r="AC10" s="116"/>
      <c r="AD10" s="107"/>
      <c r="AE10" s="116"/>
      <c r="AF10" s="107"/>
      <c r="AG10" s="116"/>
      <c r="AH10" s="37"/>
      <c r="AI10" s="127"/>
      <c r="AJ10" s="128">
        <f t="shared" ref="AJ10:AJ11" si="1">SUM(L10:AH10)</f>
        <v>0</v>
      </c>
    </row>
    <row r="11" spans="1:56" s="4" customFormat="1" x14ac:dyDescent="0.2">
      <c r="A11" s="184" t="s">
        <v>106</v>
      </c>
      <c r="B11" s="184"/>
      <c r="C11" s="184" t="s">
        <v>180</v>
      </c>
      <c r="D11" s="184">
        <v>4</v>
      </c>
      <c r="E11" s="184"/>
      <c r="F11" s="184"/>
      <c r="G11" s="184"/>
      <c r="H11" s="184"/>
      <c r="I11" s="184"/>
      <c r="J11" s="184" t="s">
        <v>37</v>
      </c>
      <c r="K11" s="106"/>
      <c r="L11" s="107">
        <v>0</v>
      </c>
      <c r="M11" s="37">
        <f>'July-Aug 2018'!O11</f>
        <v>0</v>
      </c>
      <c r="N11" s="107">
        <f t="shared" si="0"/>
        <v>0</v>
      </c>
      <c r="O11" s="116"/>
      <c r="P11" s="107"/>
      <c r="Q11" s="184"/>
      <c r="R11" s="184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37"/>
      <c r="AI11" s="116"/>
      <c r="AJ11" s="107">
        <f t="shared" si="1"/>
        <v>0</v>
      </c>
    </row>
    <row r="12" spans="1:56" s="400" customFormat="1" x14ac:dyDescent="0.2">
      <c r="A12" s="393" t="s">
        <v>107</v>
      </c>
      <c r="B12" s="393" t="s">
        <v>127</v>
      </c>
      <c r="C12" s="393" t="s">
        <v>121</v>
      </c>
      <c r="D12" s="393">
        <v>1</v>
      </c>
      <c r="E12" s="410" t="s">
        <v>305</v>
      </c>
      <c r="F12" s="393">
        <v>260</v>
      </c>
      <c r="G12" s="393">
        <v>270.36</v>
      </c>
      <c r="H12" s="393"/>
      <c r="I12" s="393"/>
      <c r="J12" s="393" t="s">
        <v>37</v>
      </c>
      <c r="K12" s="394"/>
      <c r="L12" s="395">
        <v>56.13</v>
      </c>
      <c r="M12" s="396">
        <f>'July-Aug 2018'!O12</f>
        <v>49</v>
      </c>
      <c r="N12" s="393">
        <f>G12</f>
        <v>270.36</v>
      </c>
      <c r="O12" s="397">
        <v>74</v>
      </c>
      <c r="P12" s="395">
        <v>88.7</v>
      </c>
      <c r="Q12" s="398">
        <v>331</v>
      </c>
      <c r="R12" s="398">
        <v>294.63</v>
      </c>
      <c r="S12" s="397">
        <v>1374</v>
      </c>
      <c r="T12" s="395">
        <v>1061.42</v>
      </c>
      <c r="U12" s="397">
        <v>1607</v>
      </c>
      <c r="V12" s="395">
        <v>1462.37</v>
      </c>
      <c r="W12" s="397">
        <v>1586</v>
      </c>
      <c r="X12" s="395">
        <v>1472.34</v>
      </c>
      <c r="Y12" s="397">
        <v>1245</v>
      </c>
      <c r="Z12" s="395">
        <v>1094.75</v>
      </c>
      <c r="AA12" s="397">
        <v>884</v>
      </c>
      <c r="AB12" s="395">
        <v>852.31</v>
      </c>
      <c r="AC12" s="397">
        <v>565</v>
      </c>
      <c r="AD12" s="395">
        <v>529.91999999999996</v>
      </c>
      <c r="AE12" s="397">
        <v>260</v>
      </c>
      <c r="AF12" s="395">
        <v>270.36</v>
      </c>
      <c r="AG12" s="397"/>
      <c r="AH12" s="396"/>
      <c r="AI12" s="397">
        <f>K12+M12+O12+Q12+S12+U12+W12+Y12+AA12+AC12+AE12+AG12</f>
        <v>7975</v>
      </c>
      <c r="AJ12" s="395">
        <f>L12+N12+P12+R12+T12+V12+X12+Z12+AB12+AD12+AF12+AH12</f>
        <v>7453.29</v>
      </c>
      <c r="AK12" s="399"/>
      <c r="AL12" s="399"/>
      <c r="AM12" s="399"/>
      <c r="AN12" s="399"/>
      <c r="AO12" s="399"/>
      <c r="AP12" s="399"/>
      <c r="AQ12" s="399"/>
      <c r="AR12" s="399"/>
      <c r="AS12" s="399"/>
      <c r="AT12" s="399"/>
      <c r="AU12" s="399"/>
      <c r="AV12" s="399"/>
      <c r="AW12" s="399"/>
      <c r="AX12" s="399"/>
      <c r="AY12" s="399"/>
      <c r="AZ12" s="399"/>
      <c r="BA12" s="399"/>
      <c r="BB12" s="399"/>
      <c r="BC12" s="399"/>
      <c r="BD12" s="399"/>
    </row>
    <row r="13" spans="1:56" s="400" customFormat="1" x14ac:dyDescent="0.2">
      <c r="A13" s="393" t="s">
        <v>53</v>
      </c>
      <c r="B13" s="393" t="s">
        <v>128</v>
      </c>
      <c r="C13" s="393" t="s">
        <v>124</v>
      </c>
      <c r="D13" s="393">
        <v>2</v>
      </c>
      <c r="E13" s="393" t="s">
        <v>305</v>
      </c>
      <c r="F13" s="393">
        <v>0</v>
      </c>
      <c r="G13" s="393">
        <v>14.79</v>
      </c>
      <c r="H13" s="393"/>
      <c r="I13" s="393"/>
      <c r="J13" s="393" t="s">
        <v>37</v>
      </c>
      <c r="K13" s="394"/>
      <c r="L13" s="395">
        <v>14.79</v>
      </c>
      <c r="M13" s="396">
        <f>'July-Aug 2018'!O13</f>
        <v>0</v>
      </c>
      <c r="N13" s="393">
        <f>G13</f>
        <v>14.79</v>
      </c>
      <c r="O13" s="397">
        <v>0</v>
      </c>
      <c r="P13" s="395">
        <v>14.3</v>
      </c>
      <c r="Q13" s="398">
        <v>0</v>
      </c>
      <c r="R13" s="398">
        <v>15.29</v>
      </c>
      <c r="S13" s="397">
        <v>0</v>
      </c>
      <c r="T13" s="395">
        <v>16.27</v>
      </c>
      <c r="U13" s="397">
        <v>0</v>
      </c>
      <c r="V13" s="395">
        <v>14.79</v>
      </c>
      <c r="W13" s="397">
        <v>0</v>
      </c>
      <c r="X13" s="395">
        <v>15.78</v>
      </c>
      <c r="Y13" s="397">
        <v>0</v>
      </c>
      <c r="Z13" s="395">
        <v>14.79</v>
      </c>
      <c r="AA13" s="397">
        <v>0</v>
      </c>
      <c r="AB13" s="395">
        <v>14.3</v>
      </c>
      <c r="AC13" s="397">
        <v>0</v>
      </c>
      <c r="AD13" s="395">
        <v>15.29</v>
      </c>
      <c r="AE13" s="397">
        <v>0</v>
      </c>
      <c r="AF13" s="395">
        <v>14.79</v>
      </c>
      <c r="AG13" s="397"/>
      <c r="AH13" s="396"/>
      <c r="AI13" s="397">
        <f t="shared" ref="AI13:AJ41" si="2">K13+M13+O13+Q13+S13+U13+W13+Y13+AA13+AC13+AE13+AG13</f>
        <v>0</v>
      </c>
      <c r="AJ13" s="395">
        <f t="shared" si="2"/>
        <v>165.17999999999998</v>
      </c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</row>
    <row r="14" spans="1:56" s="400" customFormat="1" x14ac:dyDescent="0.2">
      <c r="A14" s="393" t="s">
        <v>53</v>
      </c>
      <c r="B14" s="393" t="s">
        <v>128</v>
      </c>
      <c r="C14" s="393" t="s">
        <v>125</v>
      </c>
      <c r="D14" s="393">
        <v>2</v>
      </c>
      <c r="E14" s="393" t="s">
        <v>305</v>
      </c>
      <c r="F14" s="393">
        <v>134</v>
      </c>
      <c r="G14" s="393">
        <v>147.84</v>
      </c>
      <c r="H14" s="393"/>
      <c r="I14" s="393"/>
      <c r="J14" s="393" t="s">
        <v>37</v>
      </c>
      <c r="K14" s="394"/>
      <c r="L14" s="395">
        <v>97.46</v>
      </c>
      <c r="M14" s="396">
        <f>'July-Aug 2018'!O14</f>
        <v>32</v>
      </c>
      <c r="N14" s="393">
        <f t="shared" ref="N14:N29" si="3">G14</f>
        <v>147.84</v>
      </c>
      <c r="O14" s="397">
        <v>52</v>
      </c>
      <c r="P14" s="395">
        <v>66.59</v>
      </c>
      <c r="Q14" s="398">
        <v>70</v>
      </c>
      <c r="R14" s="398">
        <v>78.61</v>
      </c>
      <c r="S14" s="397">
        <v>60</v>
      </c>
      <c r="T14" s="395">
        <v>74.239999999999995</v>
      </c>
      <c r="U14" s="397">
        <v>4</v>
      </c>
      <c r="V14" s="395">
        <v>184.05</v>
      </c>
      <c r="W14" s="397">
        <v>131</v>
      </c>
      <c r="X14" s="395">
        <v>164.59</v>
      </c>
      <c r="Y14" s="397">
        <v>201</v>
      </c>
      <c r="Z14" s="395">
        <v>230.74</v>
      </c>
      <c r="AA14" s="397">
        <v>151</v>
      </c>
      <c r="AB14" s="395">
        <v>185.49</v>
      </c>
      <c r="AC14" s="397">
        <v>132</v>
      </c>
      <c r="AD14" s="395">
        <v>154.58000000000001</v>
      </c>
      <c r="AE14" s="397">
        <v>134</v>
      </c>
      <c r="AF14" s="395">
        <v>147.84</v>
      </c>
      <c r="AG14" s="397"/>
      <c r="AH14" s="396"/>
      <c r="AI14" s="397">
        <f t="shared" si="2"/>
        <v>967</v>
      </c>
      <c r="AJ14" s="395">
        <f t="shared" si="2"/>
        <v>1532.0299999999997</v>
      </c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</row>
    <row r="15" spans="1:56" s="400" customFormat="1" x14ac:dyDescent="0.2">
      <c r="A15" s="393" t="s">
        <v>9</v>
      </c>
      <c r="B15" s="393" t="s">
        <v>129</v>
      </c>
      <c r="C15" s="393" t="s">
        <v>123</v>
      </c>
      <c r="D15" s="393">
        <v>4</v>
      </c>
      <c r="E15" s="393" t="s">
        <v>305</v>
      </c>
      <c r="F15" s="393">
        <v>102</v>
      </c>
      <c r="G15" s="393">
        <v>116.74</v>
      </c>
      <c r="H15" s="393"/>
      <c r="I15" s="393"/>
      <c r="J15" s="393" t="s">
        <v>37</v>
      </c>
      <c r="K15" s="394"/>
      <c r="L15" s="395">
        <v>40.74</v>
      </c>
      <c r="M15" s="396">
        <f>'July-Aug 2018'!O15</f>
        <v>21</v>
      </c>
      <c r="N15" s="393">
        <f t="shared" si="3"/>
        <v>116.74</v>
      </c>
      <c r="O15" s="397">
        <v>35</v>
      </c>
      <c r="P15" s="395">
        <v>50.5</v>
      </c>
      <c r="Q15" s="398">
        <v>64</v>
      </c>
      <c r="R15" s="398">
        <v>73.19</v>
      </c>
      <c r="S15" s="397">
        <v>250</v>
      </c>
      <c r="T15" s="395">
        <v>257.94</v>
      </c>
      <c r="U15" s="397">
        <v>1033</v>
      </c>
      <c r="V15" s="395">
        <v>967.8</v>
      </c>
      <c r="W15" s="397">
        <v>1199</v>
      </c>
      <c r="X15" s="395">
        <v>1132.67</v>
      </c>
      <c r="Y15" s="397">
        <v>1943</v>
      </c>
      <c r="Z15" s="395">
        <v>1663.94</v>
      </c>
      <c r="AA15" s="397">
        <v>753</v>
      </c>
      <c r="AB15" s="395">
        <v>737.73</v>
      </c>
      <c r="AC15" s="397">
        <v>77</v>
      </c>
      <c r="AD15" s="395">
        <v>96.55</v>
      </c>
      <c r="AE15" s="397">
        <v>102</v>
      </c>
      <c r="AF15" s="395">
        <v>116.74</v>
      </c>
      <c r="AG15" s="397"/>
      <c r="AH15" s="396"/>
      <c r="AI15" s="397">
        <f t="shared" si="2"/>
        <v>5477</v>
      </c>
      <c r="AJ15" s="395">
        <f t="shared" si="2"/>
        <v>5254.54</v>
      </c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</row>
    <row r="16" spans="1:56" s="400" customFormat="1" x14ac:dyDescent="0.2">
      <c r="A16" s="393" t="s">
        <v>10</v>
      </c>
      <c r="B16" s="393" t="s">
        <v>149</v>
      </c>
      <c r="C16" s="393" t="s">
        <v>148</v>
      </c>
      <c r="D16" s="393">
        <v>4</v>
      </c>
      <c r="E16" s="393" t="s">
        <v>305</v>
      </c>
      <c r="F16" s="393">
        <v>39</v>
      </c>
      <c r="G16" s="393">
        <v>53.52</v>
      </c>
      <c r="H16" s="393"/>
      <c r="I16" s="393"/>
      <c r="J16" s="393" t="s">
        <v>37</v>
      </c>
      <c r="K16" s="394"/>
      <c r="L16" s="395">
        <v>14.79</v>
      </c>
      <c r="M16" s="396">
        <f>'July-Aug 2018'!O16</f>
        <v>2</v>
      </c>
      <c r="N16" s="393">
        <f t="shared" si="3"/>
        <v>53.52</v>
      </c>
      <c r="O16" s="397">
        <v>23</v>
      </c>
      <c r="P16" s="395">
        <v>37.43</v>
      </c>
      <c r="Q16" s="398">
        <v>34</v>
      </c>
      <c r="R16" s="398">
        <v>46.05</v>
      </c>
      <c r="S16" s="397">
        <v>43</v>
      </c>
      <c r="T16" s="395">
        <v>57.82</v>
      </c>
      <c r="U16" s="397">
        <v>31</v>
      </c>
      <c r="V16" s="395">
        <v>49.31</v>
      </c>
      <c r="W16" s="397">
        <v>25</v>
      </c>
      <c r="X16" s="395">
        <v>44.18</v>
      </c>
      <c r="Y16" s="397">
        <v>40</v>
      </c>
      <c r="Z16" s="395">
        <v>57.76</v>
      </c>
      <c r="AA16" s="397">
        <v>40</v>
      </c>
      <c r="AB16" s="395">
        <v>59.64</v>
      </c>
      <c r="AC16" s="397"/>
      <c r="AD16" s="395"/>
      <c r="AE16" s="397">
        <v>39</v>
      </c>
      <c r="AF16" s="395">
        <v>53.52</v>
      </c>
      <c r="AG16" s="397"/>
      <c r="AH16" s="396"/>
      <c r="AI16" s="397">
        <f t="shared" si="2"/>
        <v>277</v>
      </c>
      <c r="AJ16" s="395">
        <f t="shared" si="2"/>
        <v>474.02</v>
      </c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</row>
    <row r="17" spans="1:56" s="400" customFormat="1" x14ac:dyDescent="0.2">
      <c r="A17" s="393" t="s">
        <v>10</v>
      </c>
      <c r="B17" s="393" t="s">
        <v>149</v>
      </c>
      <c r="C17" s="393" t="s">
        <v>150</v>
      </c>
      <c r="D17" s="393">
        <v>4</v>
      </c>
      <c r="E17" s="393" t="s">
        <v>305</v>
      </c>
      <c r="F17" s="393">
        <v>126</v>
      </c>
      <c r="G17" s="393">
        <v>139.9</v>
      </c>
      <c r="H17" s="393"/>
      <c r="I17" s="393"/>
      <c r="J17" s="393" t="s">
        <v>37</v>
      </c>
      <c r="K17" s="394"/>
      <c r="L17" s="395">
        <v>14.79</v>
      </c>
      <c r="M17" s="396">
        <f>'July-Aug 2018'!O17</f>
        <v>0</v>
      </c>
      <c r="N17" s="393">
        <f t="shared" si="3"/>
        <v>139.9</v>
      </c>
      <c r="O17" s="397">
        <v>2</v>
      </c>
      <c r="P17" s="395">
        <v>16.309999999999999</v>
      </c>
      <c r="Q17" s="398">
        <v>7</v>
      </c>
      <c r="R17" s="398">
        <v>21.62</v>
      </c>
      <c r="S17" s="397">
        <v>50</v>
      </c>
      <c r="T17" s="395">
        <v>64.59</v>
      </c>
      <c r="U17" s="397">
        <v>242</v>
      </c>
      <c r="V17" s="395">
        <v>284.27</v>
      </c>
      <c r="W17" s="397">
        <v>786</v>
      </c>
      <c r="X17" s="395">
        <v>770.2</v>
      </c>
      <c r="Y17" s="397">
        <v>1323</v>
      </c>
      <c r="Z17" s="395">
        <v>1158.3699999999999</v>
      </c>
      <c r="AA17" s="397">
        <v>360</v>
      </c>
      <c r="AB17" s="395">
        <v>393.95</v>
      </c>
      <c r="AC17" s="397">
        <v>100</v>
      </c>
      <c r="AD17" s="395">
        <v>120.82</v>
      </c>
      <c r="AE17" s="397">
        <v>126</v>
      </c>
      <c r="AF17" s="395">
        <v>139.9</v>
      </c>
      <c r="AG17" s="397"/>
      <c r="AH17" s="396"/>
      <c r="AI17" s="397">
        <f t="shared" si="2"/>
        <v>2996</v>
      </c>
      <c r="AJ17" s="395">
        <f t="shared" si="2"/>
        <v>3124.7200000000003</v>
      </c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</row>
    <row r="18" spans="1:56" s="400" customFormat="1" x14ac:dyDescent="0.2">
      <c r="A18" s="393" t="s">
        <v>58</v>
      </c>
      <c r="B18" s="393" t="s">
        <v>136</v>
      </c>
      <c r="C18" s="393" t="s">
        <v>135</v>
      </c>
      <c r="D18" s="393">
        <v>16</v>
      </c>
      <c r="E18" s="393" t="s">
        <v>305</v>
      </c>
      <c r="F18" s="393">
        <v>109</v>
      </c>
      <c r="G18" s="393">
        <v>135.32</v>
      </c>
      <c r="H18" s="393"/>
      <c r="I18" s="393"/>
      <c r="J18" s="393" t="s">
        <v>37</v>
      </c>
      <c r="K18" s="394"/>
      <c r="L18" s="395">
        <v>27.91</v>
      </c>
      <c r="M18" s="396">
        <f>'July-Aug 2018'!O18</f>
        <v>22</v>
      </c>
      <c r="N18" s="393">
        <f t="shared" si="3"/>
        <v>135.32</v>
      </c>
      <c r="O18" s="397">
        <v>49</v>
      </c>
      <c r="P18" s="395">
        <v>69.92</v>
      </c>
      <c r="Q18" s="398">
        <v>58</v>
      </c>
      <c r="R18" s="398">
        <v>74.53</v>
      </c>
      <c r="S18" s="397">
        <v>66</v>
      </c>
      <c r="T18" s="395">
        <v>88.04</v>
      </c>
      <c r="U18" s="397">
        <v>230</v>
      </c>
      <c r="V18" s="395">
        <v>298</v>
      </c>
      <c r="W18" s="397">
        <v>432</v>
      </c>
      <c r="X18" s="395">
        <v>505.47</v>
      </c>
      <c r="Y18" s="397">
        <v>653</v>
      </c>
      <c r="Z18" s="395">
        <v>673.21</v>
      </c>
      <c r="AA18" s="397">
        <v>318</v>
      </c>
      <c r="AB18" s="395">
        <v>392.94</v>
      </c>
      <c r="AC18" s="397">
        <v>124</v>
      </c>
      <c r="AD18" s="395">
        <v>160.75</v>
      </c>
      <c r="AE18" s="397">
        <v>109</v>
      </c>
      <c r="AF18" s="395">
        <v>135.32</v>
      </c>
      <c r="AG18" s="397"/>
      <c r="AH18" s="396"/>
      <c r="AI18" s="397">
        <f t="shared" si="2"/>
        <v>2061</v>
      </c>
      <c r="AJ18" s="395">
        <f t="shared" si="2"/>
        <v>2561.4100000000003</v>
      </c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</row>
    <row r="19" spans="1:56" s="400" customFormat="1" x14ac:dyDescent="0.2">
      <c r="A19" s="393" t="s">
        <v>56</v>
      </c>
      <c r="B19" s="393" t="s">
        <v>163</v>
      </c>
      <c r="C19" s="393" t="s">
        <v>162</v>
      </c>
      <c r="D19" s="393">
        <v>6</v>
      </c>
      <c r="E19" s="393" t="s">
        <v>305</v>
      </c>
      <c r="F19" s="393">
        <v>318</v>
      </c>
      <c r="G19" s="393">
        <v>312.92</v>
      </c>
      <c r="H19" s="393"/>
      <c r="I19" s="393"/>
      <c r="J19" s="393" t="s">
        <v>37</v>
      </c>
      <c r="K19" s="394"/>
      <c r="L19" s="395">
        <v>33.049999999999997</v>
      </c>
      <c r="M19" s="396">
        <f>'July-Aug 2018'!O19</f>
        <v>22</v>
      </c>
      <c r="N19" s="393">
        <f t="shared" si="3"/>
        <v>312.92</v>
      </c>
      <c r="O19" s="397">
        <v>44</v>
      </c>
      <c r="P19" s="395">
        <v>58.53</v>
      </c>
      <c r="Q19" s="393">
        <v>70</v>
      </c>
      <c r="R19" s="393">
        <v>78.61</v>
      </c>
      <c r="S19" s="397">
        <v>257</v>
      </c>
      <c r="T19" s="395">
        <v>262.83999999999997</v>
      </c>
      <c r="U19" s="397">
        <v>1222</v>
      </c>
      <c r="V19" s="395">
        <v>1130.6500000000001</v>
      </c>
      <c r="W19" s="397">
        <v>1588</v>
      </c>
      <c r="X19" s="395">
        <v>1474.1</v>
      </c>
      <c r="Y19" s="397">
        <v>2264</v>
      </c>
      <c r="Z19" s="395">
        <v>1925.69</v>
      </c>
      <c r="AA19" s="397">
        <v>1086</v>
      </c>
      <c r="AB19" s="395">
        <v>1029</v>
      </c>
      <c r="AC19" s="397">
        <v>329</v>
      </c>
      <c r="AD19" s="395">
        <v>342.02</v>
      </c>
      <c r="AE19" s="397">
        <v>318</v>
      </c>
      <c r="AF19" s="395">
        <v>312.92</v>
      </c>
      <c r="AG19" s="397"/>
      <c r="AH19" s="396"/>
      <c r="AI19" s="397">
        <f t="shared" si="2"/>
        <v>7200</v>
      </c>
      <c r="AJ19" s="395">
        <f t="shared" si="2"/>
        <v>6960.33</v>
      </c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</row>
    <row r="20" spans="1:56" s="382" customFormat="1" x14ac:dyDescent="0.2">
      <c r="A20" s="213" t="s">
        <v>103</v>
      </c>
      <c r="B20" s="213" t="s">
        <v>154</v>
      </c>
      <c r="C20" s="213" t="s">
        <v>153</v>
      </c>
      <c r="D20" s="213">
        <v>7</v>
      </c>
      <c r="E20" s="213" t="s">
        <v>302</v>
      </c>
      <c r="F20" s="213">
        <v>11</v>
      </c>
      <c r="G20" s="213">
        <v>25.47</v>
      </c>
      <c r="H20" s="213"/>
      <c r="I20" s="383"/>
      <c r="J20" s="213" t="s">
        <v>37</v>
      </c>
      <c r="K20" s="374"/>
      <c r="L20" s="375">
        <v>15.78</v>
      </c>
      <c r="M20" s="376">
        <f>'July-Aug 2018'!O20</f>
        <v>0</v>
      </c>
      <c r="N20" s="393">
        <f t="shared" si="3"/>
        <v>25.47</v>
      </c>
      <c r="O20" s="377">
        <v>0</v>
      </c>
      <c r="P20" s="378">
        <v>14.79</v>
      </c>
      <c r="Q20" s="213"/>
      <c r="R20" s="213">
        <v>16.27</v>
      </c>
      <c r="S20" s="379">
        <v>1</v>
      </c>
      <c r="T20" s="378">
        <v>15.23</v>
      </c>
      <c r="U20" s="379">
        <v>32</v>
      </c>
      <c r="V20" s="378">
        <v>50.12</v>
      </c>
      <c r="W20" s="379">
        <v>75</v>
      </c>
      <c r="X20" s="378">
        <v>100.14</v>
      </c>
      <c r="Y20" s="379">
        <v>128</v>
      </c>
      <c r="Z20" s="378">
        <v>156.58000000000001</v>
      </c>
      <c r="AA20" s="379">
        <v>100</v>
      </c>
      <c r="AB20" s="378">
        <v>125.7</v>
      </c>
      <c r="AC20" s="379">
        <v>11</v>
      </c>
      <c r="AD20" s="378">
        <v>25.47</v>
      </c>
      <c r="AE20" s="379"/>
      <c r="AF20" s="378"/>
      <c r="AG20" s="379"/>
      <c r="AH20" s="380"/>
      <c r="AI20" s="377">
        <f t="shared" si="2"/>
        <v>347</v>
      </c>
      <c r="AJ20" s="375">
        <f t="shared" si="2"/>
        <v>545.55000000000007</v>
      </c>
      <c r="AK20" s="381"/>
      <c r="AL20" s="381"/>
      <c r="AM20" s="381"/>
      <c r="AN20" s="381"/>
      <c r="AO20" s="381"/>
      <c r="AP20" s="381"/>
      <c r="AQ20" s="381"/>
      <c r="AR20" s="381"/>
      <c r="AS20" s="381"/>
      <c r="AT20" s="381"/>
      <c r="AU20" s="381"/>
      <c r="AV20" s="381"/>
      <c r="AW20" s="381"/>
      <c r="AX20" s="381"/>
      <c r="AY20" s="381"/>
      <c r="AZ20" s="381"/>
      <c r="BA20" s="381"/>
      <c r="BB20" s="381"/>
      <c r="BC20" s="381"/>
      <c r="BD20" s="381"/>
    </row>
    <row r="21" spans="1:56" s="382" customFormat="1" x14ac:dyDescent="0.2">
      <c r="A21" s="213" t="s">
        <v>104</v>
      </c>
      <c r="B21" s="213" t="s">
        <v>154</v>
      </c>
      <c r="C21" s="213" t="s">
        <v>159</v>
      </c>
      <c r="D21" s="213">
        <v>7</v>
      </c>
      <c r="E21" s="213" t="s">
        <v>302</v>
      </c>
      <c r="F21" s="213">
        <v>193</v>
      </c>
      <c r="G21" s="213">
        <v>210.26</v>
      </c>
      <c r="H21" s="213"/>
      <c r="I21" s="383"/>
      <c r="J21" s="213" t="s">
        <v>37</v>
      </c>
      <c r="K21" s="374"/>
      <c r="L21" s="375">
        <v>51.46</v>
      </c>
      <c r="M21" s="376">
        <f>'July-Aug 2018'!O21</f>
        <v>38</v>
      </c>
      <c r="N21" s="393">
        <f t="shared" si="3"/>
        <v>210.26</v>
      </c>
      <c r="O21" s="377">
        <v>46</v>
      </c>
      <c r="P21" s="378">
        <v>66.97</v>
      </c>
      <c r="Q21" s="213"/>
      <c r="R21" s="213">
        <v>60.11</v>
      </c>
      <c r="S21" s="379">
        <v>50</v>
      </c>
      <c r="T21" s="378">
        <v>61.13</v>
      </c>
      <c r="U21" s="379">
        <v>407</v>
      </c>
      <c r="V21" s="378">
        <v>407.29</v>
      </c>
      <c r="W21" s="379">
        <v>810</v>
      </c>
      <c r="X21" s="378">
        <v>788.3</v>
      </c>
      <c r="Y21" s="379">
        <v>1171</v>
      </c>
      <c r="Z21" s="378">
        <v>1065.04</v>
      </c>
      <c r="AA21" s="379">
        <v>994</v>
      </c>
      <c r="AB21" s="378">
        <v>928.85</v>
      </c>
      <c r="AC21" s="379">
        <v>193</v>
      </c>
      <c r="AD21" s="378">
        <v>210.26</v>
      </c>
      <c r="AE21" s="379"/>
      <c r="AF21" s="378"/>
      <c r="AG21" s="379"/>
      <c r="AH21" s="380"/>
      <c r="AI21" s="377">
        <f t="shared" si="2"/>
        <v>3709</v>
      </c>
      <c r="AJ21" s="375">
        <f t="shared" si="2"/>
        <v>3849.67</v>
      </c>
      <c r="AK21" s="381"/>
      <c r="AL21" s="381"/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1"/>
      <c r="AY21" s="381"/>
      <c r="AZ21" s="381"/>
      <c r="BA21" s="381"/>
      <c r="BB21" s="381"/>
      <c r="BC21" s="381"/>
      <c r="BD21" s="381"/>
    </row>
    <row r="22" spans="1:56" s="70" customFormat="1" x14ac:dyDescent="0.2">
      <c r="A22" s="309" t="s">
        <v>61</v>
      </c>
      <c r="B22" s="309" t="s">
        <v>161</v>
      </c>
      <c r="C22" s="309" t="s">
        <v>160</v>
      </c>
      <c r="D22" s="309">
        <v>6</v>
      </c>
      <c r="E22" s="70" t="s">
        <v>297</v>
      </c>
      <c r="F22" s="309">
        <v>213</v>
      </c>
      <c r="G22" s="309">
        <v>236.62</v>
      </c>
      <c r="H22" s="309"/>
      <c r="I22" s="373"/>
      <c r="J22" s="309" t="s">
        <v>37</v>
      </c>
      <c r="K22" s="367"/>
      <c r="L22" s="368">
        <v>0</v>
      </c>
      <c r="M22" s="369">
        <f>'July-Aug 2018'!O22</f>
        <v>10</v>
      </c>
      <c r="N22" s="393">
        <f t="shared" si="3"/>
        <v>236.62</v>
      </c>
      <c r="O22" s="370">
        <v>0</v>
      </c>
      <c r="P22" s="368">
        <v>20.71</v>
      </c>
      <c r="Q22" s="309"/>
      <c r="R22" s="309">
        <v>40.06</v>
      </c>
      <c r="S22" s="370">
        <v>95</v>
      </c>
      <c r="T22" s="368">
        <v>157.96</v>
      </c>
      <c r="U22" s="370"/>
      <c r="V22" s="368"/>
      <c r="W22" s="370">
        <v>398</v>
      </c>
      <c r="X22" s="368">
        <v>425.92</v>
      </c>
      <c r="Y22" s="370">
        <v>803</v>
      </c>
      <c r="Z22" s="368">
        <v>778.34</v>
      </c>
      <c r="AA22" s="370">
        <v>1263</v>
      </c>
      <c r="AB22" s="368">
        <v>1125.32</v>
      </c>
      <c r="AC22" s="370">
        <v>675</v>
      </c>
      <c r="AD22" s="368">
        <v>661.68</v>
      </c>
      <c r="AE22" s="370">
        <v>213</v>
      </c>
      <c r="AF22" s="368">
        <v>236.62</v>
      </c>
      <c r="AG22" s="370"/>
      <c r="AH22" s="369"/>
      <c r="AI22" s="370">
        <f t="shared" si="2"/>
        <v>3457</v>
      </c>
      <c r="AJ22" s="368">
        <f t="shared" si="2"/>
        <v>3683.23</v>
      </c>
      <c r="AK22" s="372"/>
      <c r="AL22" s="372"/>
      <c r="AM22" s="372"/>
      <c r="AN22" s="372"/>
      <c r="AO22" s="372"/>
      <c r="AP22" s="372"/>
      <c r="AQ22" s="372"/>
      <c r="AR22" s="372"/>
      <c r="AS22" s="372"/>
      <c r="AT22" s="372"/>
      <c r="AU22" s="372"/>
      <c r="AV22" s="372"/>
      <c r="AW22" s="372"/>
      <c r="AX22" s="372"/>
      <c r="AY22" s="372"/>
      <c r="AZ22" s="372"/>
      <c r="BA22" s="372"/>
      <c r="BB22" s="372"/>
      <c r="BC22" s="372"/>
      <c r="BD22" s="372"/>
    </row>
    <row r="23" spans="1:56" s="70" customFormat="1" x14ac:dyDescent="0.2">
      <c r="A23" s="309" t="s">
        <v>64</v>
      </c>
      <c r="B23" s="309" t="s">
        <v>134</v>
      </c>
      <c r="C23" s="309" t="s">
        <v>203</v>
      </c>
      <c r="D23" s="309">
        <v>5</v>
      </c>
      <c r="E23" s="70" t="s">
        <v>297</v>
      </c>
      <c r="F23" s="309">
        <v>212</v>
      </c>
      <c r="G23" s="309">
        <v>236.42</v>
      </c>
      <c r="H23" s="309"/>
      <c r="I23" s="373"/>
      <c r="J23" s="309" t="s">
        <v>37</v>
      </c>
      <c r="K23" s="367"/>
      <c r="L23" s="368">
        <v>19.649999999999999</v>
      </c>
      <c r="M23" s="369">
        <f>'July-Aug 2018'!O23</f>
        <v>3</v>
      </c>
      <c r="N23" s="393">
        <f t="shared" si="3"/>
        <v>236.42</v>
      </c>
      <c r="O23" s="370">
        <v>12</v>
      </c>
      <c r="P23" s="368">
        <v>26.68</v>
      </c>
      <c r="Q23" s="318">
        <v>15</v>
      </c>
      <c r="R23" s="371">
        <v>29.21</v>
      </c>
      <c r="S23" s="370">
        <v>14</v>
      </c>
      <c r="T23" s="368">
        <v>28.96</v>
      </c>
      <c r="U23" s="370"/>
      <c r="V23" s="368"/>
      <c r="W23" s="370">
        <v>225</v>
      </c>
      <c r="X23" s="368">
        <v>269.16000000000003</v>
      </c>
      <c r="Y23" s="370">
        <v>431</v>
      </c>
      <c r="Z23" s="368">
        <v>457.6</v>
      </c>
      <c r="AA23" s="370">
        <v>1331</v>
      </c>
      <c r="AB23" s="368">
        <v>1170.51</v>
      </c>
      <c r="AC23" s="370">
        <v>588</v>
      </c>
      <c r="AD23" s="368">
        <v>589.99</v>
      </c>
      <c r="AE23" s="370">
        <v>212</v>
      </c>
      <c r="AF23" s="368">
        <v>236.42</v>
      </c>
      <c r="AG23" s="370"/>
      <c r="AH23" s="369"/>
      <c r="AI23" s="370">
        <f t="shared" si="2"/>
        <v>2831</v>
      </c>
      <c r="AJ23" s="368">
        <f t="shared" si="2"/>
        <v>3064.5999999999995</v>
      </c>
      <c r="AK23" s="372"/>
      <c r="AL23" s="372"/>
      <c r="AM23" s="372"/>
      <c r="AN23" s="372"/>
      <c r="AO23" s="372"/>
      <c r="AP23" s="372"/>
      <c r="AQ23" s="372"/>
      <c r="AR23" s="372"/>
      <c r="AS23" s="372"/>
      <c r="AT23" s="372"/>
      <c r="AU23" s="372"/>
      <c r="AV23" s="372"/>
      <c r="AW23" s="372"/>
      <c r="AX23" s="372"/>
      <c r="AY23" s="372"/>
      <c r="AZ23" s="372"/>
      <c r="BA23" s="372"/>
      <c r="BB23" s="372"/>
      <c r="BC23" s="372"/>
      <c r="BD23" s="372"/>
    </row>
    <row r="24" spans="1:56" s="400" customFormat="1" x14ac:dyDescent="0.2">
      <c r="A24" s="393" t="s">
        <v>16</v>
      </c>
      <c r="B24" s="393" t="s">
        <v>152</v>
      </c>
      <c r="C24" s="393" t="s">
        <v>151</v>
      </c>
      <c r="D24" s="393">
        <v>19</v>
      </c>
      <c r="E24" s="393" t="s">
        <v>305</v>
      </c>
      <c r="F24" s="393">
        <v>141</v>
      </c>
      <c r="G24" s="393">
        <v>154.79</v>
      </c>
      <c r="H24" s="393"/>
      <c r="I24" s="393"/>
      <c r="J24" s="393" t="s">
        <v>37</v>
      </c>
      <c r="K24" s="394"/>
      <c r="L24" s="395"/>
      <c r="M24" s="396"/>
      <c r="N24" s="393">
        <f t="shared" si="3"/>
        <v>154.79</v>
      </c>
      <c r="O24" s="397"/>
      <c r="P24" s="395"/>
      <c r="Q24" s="398">
        <v>50</v>
      </c>
      <c r="R24" s="393">
        <v>60.52</v>
      </c>
      <c r="S24" s="397">
        <v>67</v>
      </c>
      <c r="T24" s="395">
        <v>81</v>
      </c>
      <c r="U24" s="397">
        <v>420</v>
      </c>
      <c r="V24" s="395">
        <v>439.65</v>
      </c>
      <c r="W24" s="397">
        <v>790</v>
      </c>
      <c r="X24" s="395">
        <v>773.72</v>
      </c>
      <c r="Y24" s="397">
        <v>1119</v>
      </c>
      <c r="Z24" s="395">
        <v>992.02</v>
      </c>
      <c r="AA24" s="397">
        <v>509</v>
      </c>
      <c r="AB24" s="395">
        <v>524.28</v>
      </c>
      <c r="AC24" s="397">
        <v>215</v>
      </c>
      <c r="AD24" s="395">
        <v>242.17</v>
      </c>
      <c r="AE24" s="397">
        <v>141</v>
      </c>
      <c r="AF24" s="395">
        <v>154.79</v>
      </c>
      <c r="AG24" s="397"/>
      <c r="AH24" s="396"/>
      <c r="AI24" s="397">
        <f t="shared" si="2"/>
        <v>3311</v>
      </c>
      <c r="AJ24" s="395">
        <f t="shared" si="2"/>
        <v>3422.9399999999996</v>
      </c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</row>
    <row r="25" spans="1:56" s="4" customFormat="1" x14ac:dyDescent="0.2">
      <c r="A25" s="184" t="s">
        <v>60</v>
      </c>
      <c r="B25" s="184" t="s">
        <v>147</v>
      </c>
      <c r="C25" s="184" t="s">
        <v>146</v>
      </c>
      <c r="D25" s="184">
        <v>10</v>
      </c>
      <c r="E25" s="184"/>
      <c r="F25" s="184"/>
      <c r="G25" s="184"/>
      <c r="H25" s="184"/>
      <c r="I25" s="184"/>
      <c r="J25" s="184" t="s">
        <v>37</v>
      </c>
      <c r="K25" s="106"/>
      <c r="L25" s="107">
        <v>0</v>
      </c>
      <c r="M25" s="37">
        <f>'July-Aug 2018'!O25</f>
        <v>0</v>
      </c>
      <c r="N25" s="393">
        <f t="shared" si="3"/>
        <v>0</v>
      </c>
      <c r="O25" s="116">
        <v>0</v>
      </c>
      <c r="P25" s="107"/>
      <c r="Q25" s="362"/>
      <c r="R25" s="184"/>
      <c r="S25" s="116"/>
      <c r="T25" s="107"/>
      <c r="U25" s="116"/>
      <c r="V25" s="107"/>
      <c r="W25" s="116"/>
      <c r="X25" s="107"/>
      <c r="Y25" s="116"/>
      <c r="Z25" s="107"/>
      <c r="AA25" s="116">
        <v>5394</v>
      </c>
      <c r="AB25" s="107">
        <v>4584.28</v>
      </c>
      <c r="AC25" s="116"/>
      <c r="AD25" s="107"/>
      <c r="AE25" s="116"/>
      <c r="AF25" s="107"/>
      <c r="AG25" s="116"/>
      <c r="AH25" s="37"/>
      <c r="AI25" s="116">
        <f t="shared" si="2"/>
        <v>5394</v>
      </c>
      <c r="AJ25" s="107">
        <f t="shared" si="2"/>
        <v>4584.28</v>
      </c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3"/>
      <c r="AY25" s="363"/>
      <c r="AZ25" s="363"/>
      <c r="BA25" s="363"/>
      <c r="BB25" s="363"/>
      <c r="BC25" s="363"/>
      <c r="BD25" s="363"/>
    </row>
    <row r="26" spans="1:56" s="400" customFormat="1" x14ac:dyDescent="0.2">
      <c r="A26" s="393" t="s">
        <v>64</v>
      </c>
      <c r="B26" s="393" t="s">
        <v>134</v>
      </c>
      <c r="C26" s="393" t="s">
        <v>133</v>
      </c>
      <c r="D26" s="393">
        <v>10</v>
      </c>
      <c r="E26" s="393" t="s">
        <v>305</v>
      </c>
      <c r="F26" s="393">
        <v>3669</v>
      </c>
      <c r="G26" s="393">
        <v>2772.28</v>
      </c>
      <c r="H26" s="393"/>
      <c r="I26" s="393"/>
      <c r="J26" s="393" t="s">
        <v>37</v>
      </c>
      <c r="K26" s="394"/>
      <c r="L26" s="395">
        <v>473.59</v>
      </c>
      <c r="M26" s="396">
        <f>'July-Aug 2018'!O26</f>
        <v>406</v>
      </c>
      <c r="N26" s="393">
        <f t="shared" si="3"/>
        <v>2772.28</v>
      </c>
      <c r="O26" s="397">
        <v>1678</v>
      </c>
      <c r="P26" s="395">
        <v>1347.57</v>
      </c>
      <c r="Q26" s="398">
        <v>3069</v>
      </c>
      <c r="R26" s="393">
        <v>2092.87</v>
      </c>
      <c r="S26" s="397">
        <v>2614</v>
      </c>
      <c r="T26" s="395">
        <v>1947.92</v>
      </c>
      <c r="U26" s="397">
        <v>5580</v>
      </c>
      <c r="V26" s="395">
        <v>4646.8100000000004</v>
      </c>
      <c r="W26" s="397">
        <v>9526</v>
      </c>
      <c r="X26" s="395">
        <v>3321.0999999999995</v>
      </c>
      <c r="Y26" s="397">
        <v>7624</v>
      </c>
      <c r="Z26" s="395">
        <v>5696.17</v>
      </c>
      <c r="AA26" s="397"/>
      <c r="AB26" s="395"/>
      <c r="AC26" s="397">
        <v>3818</v>
      </c>
      <c r="AD26" s="395">
        <v>3120.17</v>
      </c>
      <c r="AE26" s="397">
        <v>3669</v>
      </c>
      <c r="AF26" s="395">
        <v>2772.28</v>
      </c>
      <c r="AG26" s="397"/>
      <c r="AH26" s="396"/>
      <c r="AI26" s="397">
        <f t="shared" si="2"/>
        <v>37984</v>
      </c>
      <c r="AJ26" s="395">
        <f t="shared" si="2"/>
        <v>28190.759999999995</v>
      </c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</row>
    <row r="27" spans="1:56" s="400" customFormat="1" x14ac:dyDescent="0.2">
      <c r="A27" s="393" t="s">
        <v>66</v>
      </c>
      <c r="B27" s="393" t="s">
        <v>130</v>
      </c>
      <c r="C27" s="393" t="s">
        <v>126</v>
      </c>
      <c r="D27" s="393">
        <v>11</v>
      </c>
      <c r="E27" s="393" t="s">
        <v>305</v>
      </c>
      <c r="F27" s="393">
        <v>683</v>
      </c>
      <c r="G27" s="393">
        <v>580.80999999999995</v>
      </c>
      <c r="H27" s="393"/>
      <c r="I27" s="393"/>
      <c r="J27" s="393" t="s">
        <v>37</v>
      </c>
      <c r="K27" s="394"/>
      <c r="L27" s="395">
        <v>93.62</v>
      </c>
      <c r="M27" s="396">
        <f>'July-Aug 2018'!O27</f>
        <v>89</v>
      </c>
      <c r="N27" s="393">
        <f t="shared" si="3"/>
        <v>580.80999999999995</v>
      </c>
      <c r="O27" s="397">
        <v>139</v>
      </c>
      <c r="P27" s="395">
        <v>154.06</v>
      </c>
      <c r="Q27" s="398">
        <v>161</v>
      </c>
      <c r="R27" s="398">
        <v>160.93</v>
      </c>
      <c r="S27" s="397">
        <v>321</v>
      </c>
      <c r="T27" s="395">
        <v>308.58999999999997</v>
      </c>
      <c r="U27" s="397">
        <v>966</v>
      </c>
      <c r="V27" s="395">
        <v>910.08</v>
      </c>
      <c r="W27" s="397">
        <v>1343</v>
      </c>
      <c r="X27" s="395">
        <v>1259.06</v>
      </c>
      <c r="Y27" s="397">
        <v>1532</v>
      </c>
      <c r="Z27" s="395">
        <v>1328.79</v>
      </c>
      <c r="AA27" s="397">
        <v>1145</v>
      </c>
      <c r="AB27" s="395">
        <v>1080.6199999999999</v>
      </c>
      <c r="AC27" s="397">
        <v>643</v>
      </c>
      <c r="AD27" s="395">
        <v>592.03</v>
      </c>
      <c r="AE27" s="397">
        <v>683</v>
      </c>
      <c r="AF27" s="395">
        <v>580.80999999999995</v>
      </c>
      <c r="AG27" s="397"/>
      <c r="AH27" s="396"/>
      <c r="AI27" s="397">
        <f t="shared" si="2"/>
        <v>7022</v>
      </c>
      <c r="AJ27" s="395">
        <f t="shared" si="2"/>
        <v>7049.4</v>
      </c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</row>
    <row r="28" spans="1:56" s="400" customFormat="1" x14ac:dyDescent="0.2">
      <c r="A28" s="393" t="s">
        <v>18</v>
      </c>
      <c r="B28" s="393" t="s">
        <v>130</v>
      </c>
      <c r="C28" s="393" t="s">
        <v>132</v>
      </c>
      <c r="D28" s="393">
        <v>11</v>
      </c>
      <c r="E28" s="393" t="s">
        <v>305</v>
      </c>
      <c r="F28" s="393">
        <v>376</v>
      </c>
      <c r="G28" s="393">
        <v>355.5</v>
      </c>
      <c r="H28" s="393"/>
      <c r="I28" s="393"/>
      <c r="J28" s="393" t="s">
        <v>37</v>
      </c>
      <c r="K28" s="394"/>
      <c r="L28" s="395">
        <v>174.01000000000002</v>
      </c>
      <c r="M28" s="396">
        <f>'July-Aug 2018'!O28</f>
        <v>2</v>
      </c>
      <c r="N28" s="393">
        <f t="shared" si="3"/>
        <v>355.5</v>
      </c>
      <c r="O28" s="397">
        <v>2</v>
      </c>
      <c r="P28" s="395">
        <v>16.309999999999999</v>
      </c>
      <c r="Q28" s="398">
        <v>22</v>
      </c>
      <c r="R28" s="398">
        <v>35.19</v>
      </c>
      <c r="S28" s="397">
        <v>107</v>
      </c>
      <c r="T28" s="395">
        <v>119.66</v>
      </c>
      <c r="U28" s="397">
        <v>615</v>
      </c>
      <c r="V28" s="395">
        <v>607.66</v>
      </c>
      <c r="W28" s="397">
        <v>758</v>
      </c>
      <c r="X28" s="395">
        <v>745.64</v>
      </c>
      <c r="Y28" s="397">
        <v>1153</v>
      </c>
      <c r="Z28" s="395">
        <v>1019.74</v>
      </c>
      <c r="AA28" s="397">
        <v>987</v>
      </c>
      <c r="AB28" s="395">
        <v>942.41</v>
      </c>
      <c r="AC28" s="397">
        <v>619</v>
      </c>
      <c r="AD28" s="395">
        <v>572.91999999999996</v>
      </c>
      <c r="AE28" s="397">
        <v>376</v>
      </c>
      <c r="AF28" s="395">
        <v>355.5</v>
      </c>
      <c r="AG28" s="397"/>
      <c r="AH28" s="396"/>
      <c r="AI28" s="397">
        <f t="shared" si="2"/>
        <v>4641</v>
      </c>
      <c r="AJ28" s="395">
        <f t="shared" si="2"/>
        <v>4944.54</v>
      </c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</row>
    <row r="29" spans="1:56" s="400" customFormat="1" x14ac:dyDescent="0.2">
      <c r="A29" s="393" t="s">
        <v>0</v>
      </c>
      <c r="B29" s="393" t="s">
        <v>140</v>
      </c>
      <c r="C29" s="393" t="s">
        <v>139</v>
      </c>
      <c r="D29" s="393">
        <v>12</v>
      </c>
      <c r="E29" s="393" t="s">
        <v>305</v>
      </c>
      <c r="F29" s="393">
        <v>209</v>
      </c>
      <c r="G29" s="393">
        <v>222.3</v>
      </c>
      <c r="H29" s="393"/>
      <c r="I29" s="393"/>
      <c r="J29" s="393" t="s">
        <v>37</v>
      </c>
      <c r="K29" s="394"/>
      <c r="L29" s="395">
        <v>212.82</v>
      </c>
      <c r="M29" s="396">
        <f>'July-Aug 2018'!O29</f>
        <v>160</v>
      </c>
      <c r="N29" s="393">
        <f t="shared" si="3"/>
        <v>222.3</v>
      </c>
      <c r="O29" s="397">
        <v>181</v>
      </c>
      <c r="P29" s="395">
        <v>196.28</v>
      </c>
      <c r="Q29" s="398">
        <v>215</v>
      </c>
      <c r="R29" s="398">
        <v>209.77</v>
      </c>
      <c r="S29" s="397">
        <v>1036</v>
      </c>
      <c r="T29" s="395">
        <v>819.77</v>
      </c>
      <c r="U29" s="397">
        <v>1103</v>
      </c>
      <c r="V29" s="395">
        <v>1028.1199999999999</v>
      </c>
      <c r="W29" s="397">
        <v>1758</v>
      </c>
      <c r="X29" s="395">
        <v>1623.3</v>
      </c>
      <c r="Y29" s="397">
        <v>1834</v>
      </c>
      <c r="Z29" s="395">
        <v>1575.05</v>
      </c>
      <c r="AA29" s="397">
        <v>1729</v>
      </c>
      <c r="AB29" s="395">
        <v>1591.46</v>
      </c>
      <c r="AC29" s="397">
        <v>650</v>
      </c>
      <c r="AD29" s="395">
        <v>597.61</v>
      </c>
      <c r="AE29" s="397">
        <v>209</v>
      </c>
      <c r="AF29" s="395">
        <v>222.3</v>
      </c>
      <c r="AG29" s="397"/>
      <c r="AH29" s="396"/>
      <c r="AI29" s="397">
        <f t="shared" si="2"/>
        <v>8875</v>
      </c>
      <c r="AJ29" s="395">
        <f t="shared" si="2"/>
        <v>8298.7799999999988</v>
      </c>
      <c r="AK29" s="399"/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</row>
    <row r="30" spans="1:56" s="400" customFormat="1" x14ac:dyDescent="0.2">
      <c r="A30" s="393" t="s">
        <v>19</v>
      </c>
      <c r="B30" s="393" t="s">
        <v>142</v>
      </c>
      <c r="C30" s="393" t="s">
        <v>141</v>
      </c>
      <c r="D30" s="393">
        <v>12</v>
      </c>
      <c r="E30" s="393" t="s">
        <v>305</v>
      </c>
      <c r="F30" s="393">
        <v>0</v>
      </c>
      <c r="G30" s="393">
        <v>14.79</v>
      </c>
      <c r="H30" s="393"/>
      <c r="I30" s="393"/>
      <c r="J30" s="393" t="s">
        <v>37</v>
      </c>
      <c r="K30" s="394"/>
      <c r="L30" s="395">
        <v>61.89</v>
      </c>
      <c r="M30" s="396">
        <f>'July-Aug 2018'!O30</f>
        <v>51</v>
      </c>
      <c r="N30" s="393">
        <f>G30</f>
        <v>14.79</v>
      </c>
      <c r="O30" s="397">
        <v>48</v>
      </c>
      <c r="P30" s="395">
        <v>62.56</v>
      </c>
      <c r="Q30" s="398">
        <v>60</v>
      </c>
      <c r="R30" s="398">
        <v>69.569999999999993</v>
      </c>
      <c r="S30" s="397">
        <v>49</v>
      </c>
      <c r="T30" s="395">
        <v>63.61</v>
      </c>
      <c r="U30" s="397">
        <v>330</v>
      </c>
      <c r="V30" s="395">
        <v>362.11</v>
      </c>
      <c r="W30" s="397">
        <v>149</v>
      </c>
      <c r="X30" s="395">
        <v>185.05</v>
      </c>
      <c r="Y30" s="397">
        <v>0</v>
      </c>
      <c r="Z30" s="395">
        <v>14.79</v>
      </c>
      <c r="AA30" s="397">
        <v>0</v>
      </c>
      <c r="AB30" s="395">
        <v>14.3</v>
      </c>
      <c r="AC30" s="397">
        <v>0</v>
      </c>
      <c r="AD30" s="395">
        <v>15.29</v>
      </c>
      <c r="AE30" s="397">
        <v>0</v>
      </c>
      <c r="AF30" s="395">
        <v>14.79</v>
      </c>
      <c r="AG30" s="397"/>
      <c r="AH30" s="396"/>
      <c r="AI30" s="397">
        <f t="shared" si="2"/>
        <v>687</v>
      </c>
      <c r="AJ30" s="395">
        <f t="shared" si="2"/>
        <v>878.74999999999977</v>
      </c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  <c r="AX30" s="399"/>
      <c r="AY30" s="399"/>
      <c r="AZ30" s="399"/>
      <c r="BA30" s="399"/>
      <c r="BB30" s="399"/>
      <c r="BC30" s="399"/>
      <c r="BD30" s="399"/>
    </row>
    <row r="31" spans="1:56" s="400" customFormat="1" x14ac:dyDescent="0.2">
      <c r="A31" s="393" t="s">
        <v>59</v>
      </c>
      <c r="B31" s="393" t="s">
        <v>142</v>
      </c>
      <c r="C31" s="393" t="s">
        <v>143</v>
      </c>
      <c r="D31" s="393">
        <v>12</v>
      </c>
      <c r="E31" s="393" t="s">
        <v>305</v>
      </c>
      <c r="F31" s="393">
        <v>1266</v>
      </c>
      <c r="G31" s="393">
        <v>1008.68</v>
      </c>
      <c r="H31" s="393"/>
      <c r="I31" s="393"/>
      <c r="J31" s="393" t="s">
        <v>37</v>
      </c>
      <c r="K31" s="394"/>
      <c r="L31" s="395">
        <v>493.58</v>
      </c>
      <c r="M31" s="396">
        <f>'July-Aug 2018'!O31</f>
        <v>427</v>
      </c>
      <c r="N31" s="393">
        <f>G31</f>
        <v>1008.68</v>
      </c>
      <c r="O31" s="397">
        <v>652</v>
      </c>
      <c r="P31" s="395">
        <v>570.23</v>
      </c>
      <c r="Q31" s="398">
        <v>1023</v>
      </c>
      <c r="R31" s="398">
        <v>749.12</v>
      </c>
      <c r="S31" s="397">
        <v>1502</v>
      </c>
      <c r="T31" s="395">
        <v>1152.92</v>
      </c>
      <c r="U31" s="397">
        <v>1556</v>
      </c>
      <c r="V31" s="395">
        <v>1418.42</v>
      </c>
      <c r="W31" s="397">
        <v>1901</v>
      </c>
      <c r="X31" s="395">
        <v>1748.8</v>
      </c>
      <c r="Y31" s="397">
        <v>1883</v>
      </c>
      <c r="Z31" s="395">
        <v>1615.01</v>
      </c>
      <c r="AA31" s="397">
        <v>1295</v>
      </c>
      <c r="AB31" s="395">
        <v>1211.83</v>
      </c>
      <c r="AC31" s="397">
        <v>1231</v>
      </c>
      <c r="AD31" s="395">
        <v>1060.24</v>
      </c>
      <c r="AE31" s="397">
        <v>1266</v>
      </c>
      <c r="AF31" s="395">
        <v>1008.68</v>
      </c>
      <c r="AG31" s="397"/>
      <c r="AH31" s="396"/>
      <c r="AI31" s="397">
        <f t="shared" si="2"/>
        <v>12736</v>
      </c>
      <c r="AJ31" s="395">
        <f t="shared" si="2"/>
        <v>12037.51</v>
      </c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</row>
    <row r="32" spans="1:56" s="400" customFormat="1" x14ac:dyDescent="0.2">
      <c r="A32" s="393" t="s">
        <v>55</v>
      </c>
      <c r="B32" s="393" t="s">
        <v>156</v>
      </c>
      <c r="C32" s="393" t="s">
        <v>155</v>
      </c>
      <c r="D32" s="393">
        <v>14</v>
      </c>
      <c r="E32" s="393" t="s">
        <v>305</v>
      </c>
      <c r="F32" s="393">
        <v>245</v>
      </c>
      <c r="G32" s="393">
        <v>258.05</v>
      </c>
      <c r="H32" s="393"/>
      <c r="I32" s="393"/>
      <c r="J32" s="393" t="s">
        <v>37</v>
      </c>
      <c r="K32" s="394"/>
      <c r="L32" s="395">
        <v>36.909999999999997</v>
      </c>
      <c r="M32" s="396">
        <f>'July-Aug 2018'!O32</f>
        <v>27</v>
      </c>
      <c r="N32" s="393">
        <f t="shared" ref="N32:N37" si="4">G32</f>
        <v>258.05</v>
      </c>
      <c r="O32" s="397">
        <v>0</v>
      </c>
      <c r="P32" s="395">
        <v>51.5</v>
      </c>
      <c r="Q32" s="398">
        <v>170</v>
      </c>
      <c r="R32" s="398">
        <v>169.07</v>
      </c>
      <c r="S32" s="397">
        <v>427</v>
      </c>
      <c r="T32" s="395">
        <v>384.38</v>
      </c>
      <c r="U32" s="397">
        <v>806</v>
      </c>
      <c r="V32" s="395">
        <v>772.23</v>
      </c>
      <c r="W32" s="397">
        <v>870</v>
      </c>
      <c r="X32" s="395">
        <v>843.93</v>
      </c>
      <c r="Y32" s="397">
        <v>1372</v>
      </c>
      <c r="Z32" s="395">
        <v>1198.32</v>
      </c>
      <c r="AA32" s="397">
        <v>866</v>
      </c>
      <c r="AB32" s="395">
        <v>836.57</v>
      </c>
      <c r="AC32" s="397">
        <v>201</v>
      </c>
      <c r="AD32" s="395">
        <v>227.4</v>
      </c>
      <c r="AE32" s="397">
        <v>245</v>
      </c>
      <c r="AF32" s="395">
        <v>258.05</v>
      </c>
      <c r="AG32" s="397"/>
      <c r="AH32" s="396"/>
      <c r="AI32" s="397">
        <f t="shared" si="2"/>
        <v>4984</v>
      </c>
      <c r="AJ32" s="395">
        <f t="shared" si="2"/>
        <v>5036.4099999999989</v>
      </c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</row>
    <row r="33" spans="1:56" s="400" customFormat="1" x14ac:dyDescent="0.2">
      <c r="A33" s="393" t="s">
        <v>65</v>
      </c>
      <c r="B33" s="393" t="s">
        <v>158</v>
      </c>
      <c r="C33" s="393" t="s">
        <v>157</v>
      </c>
      <c r="D33" s="393">
        <v>15</v>
      </c>
      <c r="E33" s="393" t="s">
        <v>305</v>
      </c>
      <c r="F33" s="393">
        <v>5943</v>
      </c>
      <c r="G33" s="393">
        <v>4132.84</v>
      </c>
      <c r="H33" s="393"/>
      <c r="I33" s="393"/>
      <c r="J33" s="393" t="s">
        <v>37</v>
      </c>
      <c r="K33" s="394"/>
      <c r="L33" s="395">
        <v>1316.76</v>
      </c>
      <c r="M33" s="396">
        <f>'July-Aug 2018'!O33</f>
        <v>896</v>
      </c>
      <c r="N33" s="393">
        <f t="shared" si="4"/>
        <v>4132.84</v>
      </c>
      <c r="O33" s="397">
        <v>2706</v>
      </c>
      <c r="P33" s="395">
        <v>2126.41</v>
      </c>
      <c r="Q33" s="398">
        <v>3609</v>
      </c>
      <c r="R33" s="398">
        <v>2447.52</v>
      </c>
      <c r="S33" s="397">
        <v>4623</v>
      </c>
      <c r="T33" s="395">
        <v>3307.38</v>
      </c>
      <c r="U33" s="397">
        <v>7288</v>
      </c>
      <c r="V33" s="395">
        <v>5829.92</v>
      </c>
      <c r="W33" s="397">
        <v>10621</v>
      </c>
      <c r="X33" s="395">
        <v>8284.16</v>
      </c>
      <c r="Y33" s="397">
        <v>13255</v>
      </c>
      <c r="Z33" s="395">
        <v>9310.14</v>
      </c>
      <c r="AA33" s="397">
        <v>9168</v>
      </c>
      <c r="AB33" s="395">
        <v>7230.2</v>
      </c>
      <c r="AC33" s="397">
        <v>4295</v>
      </c>
      <c r="AD33" s="395">
        <v>3477.75</v>
      </c>
      <c r="AE33" s="397">
        <v>5943</v>
      </c>
      <c r="AF33" s="395">
        <v>4132.84</v>
      </c>
      <c r="AG33" s="397"/>
      <c r="AH33" s="396"/>
      <c r="AI33" s="397">
        <f t="shared" si="2"/>
        <v>62404</v>
      </c>
      <c r="AJ33" s="395">
        <f t="shared" si="2"/>
        <v>51595.92</v>
      </c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</row>
    <row r="34" spans="1:56" s="4" customFormat="1" x14ac:dyDescent="0.2">
      <c r="A34" s="184" t="s">
        <v>67</v>
      </c>
      <c r="B34" s="184"/>
      <c r="C34" s="184" t="s">
        <v>198</v>
      </c>
      <c r="D34" s="184">
        <v>70</v>
      </c>
      <c r="E34" s="184"/>
      <c r="F34" s="184"/>
      <c r="G34" s="184"/>
      <c r="H34" s="184"/>
      <c r="I34" s="184"/>
      <c r="J34" s="184" t="s">
        <v>37</v>
      </c>
      <c r="K34" s="106"/>
      <c r="L34" s="107">
        <v>0</v>
      </c>
      <c r="M34" s="37">
        <f>'July-Aug 2018'!O34</f>
        <v>0</v>
      </c>
      <c r="N34" s="393">
        <f t="shared" si="4"/>
        <v>0</v>
      </c>
      <c r="O34" s="116"/>
      <c r="P34" s="107"/>
      <c r="Q34" s="362"/>
      <c r="R34" s="362"/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37"/>
      <c r="AI34" s="116">
        <f t="shared" si="2"/>
        <v>0</v>
      </c>
      <c r="AJ34" s="107">
        <f t="shared" si="2"/>
        <v>0</v>
      </c>
      <c r="AK34" s="363"/>
      <c r="AL34" s="363"/>
      <c r="AM34" s="363"/>
      <c r="AN34" s="363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3"/>
      <c r="AZ34" s="363"/>
      <c r="BA34" s="363"/>
      <c r="BB34" s="363"/>
      <c r="BC34" s="363"/>
      <c r="BD34" s="363"/>
    </row>
    <row r="35" spans="1:56" s="400" customFormat="1" x14ac:dyDescent="0.2">
      <c r="A35" s="393" t="s">
        <v>22</v>
      </c>
      <c r="B35" s="393" t="s">
        <v>131</v>
      </c>
      <c r="C35" s="393" t="s">
        <v>122</v>
      </c>
      <c r="D35" s="393">
        <v>60</v>
      </c>
      <c r="E35" s="393" t="s">
        <v>305</v>
      </c>
      <c r="F35" s="393">
        <v>6</v>
      </c>
      <c r="G35" s="393">
        <v>20.74</v>
      </c>
      <c r="H35" s="393"/>
      <c r="I35" s="401">
        <f>SUM(G10:G35)</f>
        <v>11420.94</v>
      </c>
      <c r="J35" s="393" t="s">
        <v>37</v>
      </c>
      <c r="K35" s="394"/>
      <c r="L35" s="395">
        <v>18.64</v>
      </c>
      <c r="M35" s="396">
        <f>'July-Aug 2018'!O35</f>
        <v>3</v>
      </c>
      <c r="N35" s="393">
        <f t="shared" si="4"/>
        <v>20.74</v>
      </c>
      <c r="O35" s="397">
        <v>0</v>
      </c>
      <c r="P35" s="395">
        <v>14.3</v>
      </c>
      <c r="Q35" s="398">
        <v>1</v>
      </c>
      <c r="R35" s="402">
        <v>16.190000000000001</v>
      </c>
      <c r="S35" s="397">
        <v>5</v>
      </c>
      <c r="T35" s="395">
        <v>21.1</v>
      </c>
      <c r="U35" s="397"/>
      <c r="V35" s="395">
        <v>35.950000000000003</v>
      </c>
      <c r="W35" s="397">
        <v>40</v>
      </c>
      <c r="X35" s="395">
        <v>61.22</v>
      </c>
      <c r="Y35" s="397">
        <v>45</v>
      </c>
      <c r="Z35" s="395">
        <v>63.14</v>
      </c>
      <c r="AA35" s="397">
        <v>18</v>
      </c>
      <c r="AB35" s="395">
        <v>34.71</v>
      </c>
      <c r="AC35" s="397">
        <v>3</v>
      </c>
      <c r="AD35" s="395">
        <v>18.47</v>
      </c>
      <c r="AE35" s="397">
        <v>6</v>
      </c>
      <c r="AF35" s="395">
        <v>20.74</v>
      </c>
      <c r="AG35" s="397"/>
      <c r="AH35" s="396"/>
      <c r="AI35" s="397">
        <f t="shared" si="2"/>
        <v>121</v>
      </c>
      <c r="AJ35" s="395">
        <f t="shared" si="2"/>
        <v>325.19999999999993</v>
      </c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</row>
    <row r="36" spans="1:56" s="400" customFormat="1" x14ac:dyDescent="0.2">
      <c r="A36" s="411" t="s">
        <v>57</v>
      </c>
      <c r="B36" s="411" t="s">
        <v>167</v>
      </c>
      <c r="C36" s="411" t="s">
        <v>166</v>
      </c>
      <c r="D36" s="411">
        <v>58</v>
      </c>
      <c r="E36" s="411" t="s">
        <v>305</v>
      </c>
      <c r="F36" s="411">
        <v>7</v>
      </c>
      <c r="G36" s="411">
        <v>21.74</v>
      </c>
      <c r="H36" s="411"/>
      <c r="I36" s="411">
        <f>G36</f>
        <v>21.74</v>
      </c>
      <c r="J36" s="411" t="s">
        <v>301</v>
      </c>
      <c r="K36" s="394"/>
      <c r="L36" s="395">
        <v>18.64</v>
      </c>
      <c r="M36" s="396">
        <f>'July-Aug 2018'!O36</f>
        <v>5</v>
      </c>
      <c r="N36" s="393">
        <f t="shared" si="4"/>
        <v>21.74</v>
      </c>
      <c r="O36" s="397">
        <v>37</v>
      </c>
      <c r="P36" s="395">
        <v>18.32</v>
      </c>
      <c r="Q36" s="398">
        <v>7</v>
      </c>
      <c r="R36" s="398">
        <v>21.62</v>
      </c>
      <c r="S36" s="397">
        <v>6</v>
      </c>
      <c r="T36" s="395">
        <v>22.07</v>
      </c>
      <c r="U36" s="397">
        <v>4</v>
      </c>
      <c r="V36" s="395">
        <v>19.25</v>
      </c>
      <c r="W36" s="397">
        <v>7</v>
      </c>
      <c r="X36" s="395">
        <v>23.73</v>
      </c>
      <c r="Y36" s="397">
        <v>8</v>
      </c>
      <c r="Z36" s="395">
        <v>23.38</v>
      </c>
      <c r="AA36" s="397">
        <v>8</v>
      </c>
      <c r="AB36" s="395">
        <v>23.37</v>
      </c>
      <c r="AC36" s="397">
        <v>7</v>
      </c>
      <c r="AD36" s="395">
        <v>22.68</v>
      </c>
      <c r="AE36" s="397">
        <v>7</v>
      </c>
      <c r="AF36" s="395">
        <v>21.74</v>
      </c>
      <c r="AG36" s="397"/>
      <c r="AH36" s="396"/>
      <c r="AI36" s="397">
        <f t="shared" si="2"/>
        <v>96</v>
      </c>
      <c r="AJ36" s="395">
        <f t="shared" si="2"/>
        <v>236.54</v>
      </c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</row>
    <row r="37" spans="1:56" s="403" customFormat="1" x14ac:dyDescent="0.2">
      <c r="A37" s="403" t="s">
        <v>63</v>
      </c>
      <c r="B37" s="403" t="s">
        <v>145</v>
      </c>
      <c r="C37" s="403" t="s">
        <v>164</v>
      </c>
      <c r="D37" s="403">
        <v>70</v>
      </c>
      <c r="E37" s="403" t="s">
        <v>305</v>
      </c>
      <c r="F37" s="403">
        <v>102</v>
      </c>
      <c r="G37" s="403">
        <v>115.58</v>
      </c>
      <c r="J37" s="403" t="s">
        <v>52</v>
      </c>
      <c r="K37" s="404"/>
      <c r="L37" s="405">
        <v>19.600000000000001</v>
      </c>
      <c r="M37" s="406">
        <f>'July-Aug 2018'!O37</f>
        <v>5</v>
      </c>
      <c r="N37" s="393">
        <f t="shared" si="4"/>
        <v>115.58</v>
      </c>
      <c r="O37" s="407">
        <v>4</v>
      </c>
      <c r="P37" s="405">
        <v>18.32</v>
      </c>
      <c r="Q37" s="408">
        <v>5</v>
      </c>
      <c r="R37" s="408">
        <v>19.809999999999999</v>
      </c>
      <c r="S37" s="407">
        <v>92</v>
      </c>
      <c r="T37" s="405">
        <v>105.16</v>
      </c>
      <c r="U37" s="407"/>
      <c r="V37" s="405">
        <v>357.79</v>
      </c>
      <c r="W37" s="407">
        <v>492</v>
      </c>
      <c r="X37" s="405">
        <v>512.16999999999996</v>
      </c>
      <c r="Y37" s="407">
        <v>540</v>
      </c>
      <c r="Z37" s="405">
        <v>519.87</v>
      </c>
      <c r="AA37" s="407">
        <v>333</v>
      </c>
      <c r="AB37" s="405">
        <v>370.33</v>
      </c>
      <c r="AC37" s="407">
        <v>149</v>
      </c>
      <c r="AD37" s="405">
        <v>172.51</v>
      </c>
      <c r="AE37" s="407">
        <v>102</v>
      </c>
      <c r="AF37" s="405">
        <v>115.58</v>
      </c>
      <c r="AG37" s="407"/>
      <c r="AH37" s="406"/>
      <c r="AI37" s="407">
        <f t="shared" si="2"/>
        <v>1722</v>
      </c>
      <c r="AJ37" s="405">
        <f t="shared" si="2"/>
        <v>2326.7199999999993</v>
      </c>
      <c r="AK37" s="409"/>
      <c r="AL37" s="409"/>
      <c r="AM37" s="409"/>
      <c r="AN37" s="409"/>
      <c r="AO37" s="409"/>
      <c r="AP37" s="409"/>
      <c r="AQ37" s="409"/>
      <c r="AR37" s="409"/>
      <c r="AS37" s="409"/>
      <c r="AT37" s="409"/>
      <c r="AU37" s="409"/>
      <c r="AV37" s="409"/>
      <c r="AW37" s="409"/>
      <c r="AX37" s="409"/>
      <c r="AY37" s="409"/>
      <c r="AZ37" s="409"/>
      <c r="BA37" s="409"/>
      <c r="BB37" s="409"/>
      <c r="BC37" s="409"/>
      <c r="BD37" s="409"/>
    </row>
    <row r="38" spans="1:56" s="403" customFormat="1" x14ac:dyDescent="0.2">
      <c r="A38" s="403" t="s">
        <v>24</v>
      </c>
      <c r="B38" s="403" t="s">
        <v>138</v>
      </c>
      <c r="C38" s="403" t="s">
        <v>137</v>
      </c>
      <c r="D38" s="403">
        <v>70</v>
      </c>
      <c r="E38" s="403" t="s">
        <v>305</v>
      </c>
      <c r="F38" s="403">
        <v>43</v>
      </c>
      <c r="G38" s="403">
        <v>63.7</v>
      </c>
      <c r="J38" s="403" t="s">
        <v>52</v>
      </c>
      <c r="K38" s="404"/>
      <c r="L38" s="405">
        <v>47.54</v>
      </c>
      <c r="M38" s="406">
        <f>'July-Aug 2018'!O38</f>
        <v>31</v>
      </c>
      <c r="N38" s="393">
        <f>G38</f>
        <v>63.7</v>
      </c>
      <c r="O38" s="407">
        <v>25</v>
      </c>
      <c r="P38" s="405">
        <v>43.67</v>
      </c>
      <c r="Q38" s="408">
        <v>29</v>
      </c>
      <c r="R38" s="408">
        <v>47.67</v>
      </c>
      <c r="S38" s="407">
        <v>19</v>
      </c>
      <c r="T38" s="405">
        <v>35.200000000000003</v>
      </c>
      <c r="U38" s="407">
        <v>101</v>
      </c>
      <c r="V38" s="405">
        <v>139.66999999999999</v>
      </c>
      <c r="W38" s="407">
        <v>120</v>
      </c>
      <c r="X38" s="405">
        <v>166.08</v>
      </c>
      <c r="Y38" s="407">
        <v>186</v>
      </c>
      <c r="Z38" s="405">
        <v>239.31</v>
      </c>
      <c r="AA38" s="407">
        <v>124</v>
      </c>
      <c r="AB38" s="405">
        <v>169.52</v>
      </c>
      <c r="AC38" s="407">
        <v>39</v>
      </c>
      <c r="AD38" s="405">
        <v>60.74</v>
      </c>
      <c r="AE38" s="407">
        <v>43</v>
      </c>
      <c r="AF38" s="405">
        <v>63.7</v>
      </c>
      <c r="AG38" s="407"/>
      <c r="AH38" s="406"/>
      <c r="AI38" s="407">
        <f t="shared" si="2"/>
        <v>717</v>
      </c>
      <c r="AJ38" s="405">
        <f t="shared" si="2"/>
        <v>1076.8000000000002</v>
      </c>
      <c r="AK38" s="409"/>
      <c r="AL38" s="409"/>
      <c r="AM38" s="409"/>
      <c r="AN38" s="409"/>
      <c r="AO38" s="409"/>
      <c r="AP38" s="409"/>
      <c r="AQ38" s="409"/>
      <c r="AR38" s="409"/>
      <c r="AS38" s="409"/>
      <c r="AT38" s="409"/>
      <c r="AU38" s="409"/>
      <c r="AV38" s="409"/>
      <c r="AW38" s="409"/>
      <c r="AX38" s="409"/>
      <c r="AY38" s="409"/>
      <c r="AZ38" s="409"/>
      <c r="BA38" s="409"/>
      <c r="BB38" s="409"/>
      <c r="BC38" s="409"/>
      <c r="BD38" s="409"/>
    </row>
    <row r="39" spans="1:56" s="384" customFormat="1" x14ac:dyDescent="0.2">
      <c r="A39" s="384" t="s">
        <v>39</v>
      </c>
      <c r="B39" s="384" t="s">
        <v>225</v>
      </c>
      <c r="C39" s="384" t="s">
        <v>199</v>
      </c>
      <c r="D39" s="384">
        <v>70</v>
      </c>
      <c r="E39" s="384" t="s">
        <v>303</v>
      </c>
      <c r="F39" s="384">
        <v>174</v>
      </c>
      <c r="G39" s="384">
        <v>333.29</v>
      </c>
      <c r="J39" s="384" t="s">
        <v>52</v>
      </c>
      <c r="K39" s="385"/>
      <c r="L39" s="386">
        <v>0</v>
      </c>
      <c r="M39" s="387">
        <f>'July-Aug 2018'!O39</f>
        <v>16</v>
      </c>
      <c r="N39" s="393">
        <f>G39</f>
        <v>333.29</v>
      </c>
      <c r="O39" s="388">
        <v>17</v>
      </c>
      <c r="P39" s="386">
        <v>32.909999999999997</v>
      </c>
      <c r="Q39" s="389">
        <v>36</v>
      </c>
      <c r="R39" s="389">
        <v>49.18</v>
      </c>
      <c r="S39" s="388">
        <v>104</v>
      </c>
      <c r="T39" s="386">
        <v>116.19</v>
      </c>
      <c r="U39" s="388">
        <v>563</v>
      </c>
      <c r="V39" s="386">
        <v>557.47</v>
      </c>
      <c r="W39" s="388">
        <v>658</v>
      </c>
      <c r="X39" s="386">
        <v>656.4</v>
      </c>
      <c r="Y39" s="388">
        <v>637</v>
      </c>
      <c r="Z39" s="386">
        <v>605.15</v>
      </c>
      <c r="AA39" s="388">
        <v>486</v>
      </c>
      <c r="AB39" s="386">
        <v>502.04</v>
      </c>
      <c r="AC39" s="388">
        <v>122</v>
      </c>
      <c r="AD39" s="386">
        <v>143.79</v>
      </c>
      <c r="AE39" s="388">
        <v>174</v>
      </c>
      <c r="AF39" s="386">
        <v>333.29</v>
      </c>
      <c r="AG39" s="388"/>
      <c r="AH39" s="387"/>
      <c r="AI39" s="388">
        <f t="shared" si="2"/>
        <v>2813</v>
      </c>
      <c r="AJ39" s="386">
        <f t="shared" si="2"/>
        <v>3329.71</v>
      </c>
      <c r="AK39" s="390"/>
      <c r="AL39" s="390"/>
      <c r="AM39" s="390"/>
      <c r="AN39" s="390"/>
      <c r="AO39" s="390"/>
      <c r="AP39" s="390"/>
      <c r="AQ39" s="390"/>
      <c r="AR39" s="390"/>
      <c r="AS39" s="390"/>
      <c r="AT39" s="390"/>
      <c r="AU39" s="390"/>
      <c r="AV39" s="390"/>
      <c r="AW39" s="390"/>
      <c r="AX39" s="390"/>
      <c r="AY39" s="390"/>
      <c r="AZ39" s="390"/>
      <c r="BA39" s="390"/>
      <c r="BB39" s="390"/>
      <c r="BC39" s="390"/>
      <c r="BD39" s="390"/>
    </row>
    <row r="40" spans="1:56" s="403" customFormat="1" x14ac:dyDescent="0.2">
      <c r="A40" s="403" t="s">
        <v>54</v>
      </c>
      <c r="B40" s="403" t="s">
        <v>145</v>
      </c>
      <c r="C40" s="403" t="s">
        <v>144</v>
      </c>
      <c r="D40" s="403">
        <v>70</v>
      </c>
      <c r="E40" s="403" t="s">
        <v>305</v>
      </c>
      <c r="F40" s="403">
        <v>29</v>
      </c>
      <c r="G40" s="403">
        <v>43.59</v>
      </c>
      <c r="I40" s="403">
        <f>SUM(G37:G41)</f>
        <v>556.16000000000008</v>
      </c>
      <c r="J40" s="403" t="s">
        <v>52</v>
      </c>
      <c r="K40" s="404"/>
      <c r="L40" s="405">
        <v>38.82</v>
      </c>
      <c r="M40" s="406">
        <f>'July-Aug 2018'!O40</f>
        <v>24</v>
      </c>
      <c r="N40" s="393">
        <f t="shared" ref="N40:N41" si="5">G40</f>
        <v>43.59</v>
      </c>
      <c r="O40" s="407">
        <v>28</v>
      </c>
      <c r="P40" s="405">
        <v>42.46</v>
      </c>
      <c r="Q40" s="408">
        <v>34</v>
      </c>
      <c r="R40" s="408">
        <v>46.05</v>
      </c>
      <c r="S40" s="407">
        <v>59</v>
      </c>
      <c r="T40" s="405">
        <v>73.28</v>
      </c>
      <c r="U40" s="407">
        <v>172</v>
      </c>
      <c r="V40" s="405">
        <v>206.33</v>
      </c>
      <c r="W40" s="407">
        <v>200</v>
      </c>
      <c r="X40" s="405">
        <v>242.97</v>
      </c>
      <c r="Y40" s="407">
        <v>201</v>
      </c>
      <c r="Z40" s="405">
        <v>230.74</v>
      </c>
      <c r="AA40" s="407">
        <v>117</v>
      </c>
      <c r="AB40" s="405">
        <v>146.94</v>
      </c>
      <c r="AC40" s="407">
        <v>26</v>
      </c>
      <c r="AD40" s="405">
        <v>42.72</v>
      </c>
      <c r="AE40" s="407">
        <v>29</v>
      </c>
      <c r="AF40" s="405">
        <v>43.59</v>
      </c>
      <c r="AG40" s="407"/>
      <c r="AH40" s="406"/>
      <c r="AI40" s="407">
        <f t="shared" si="2"/>
        <v>890</v>
      </c>
      <c r="AJ40" s="405">
        <f t="shared" si="2"/>
        <v>1157.49</v>
      </c>
      <c r="AK40" s="409"/>
      <c r="AL40" s="409"/>
      <c r="AM40" s="409"/>
      <c r="AN40" s="409"/>
      <c r="AO40" s="409"/>
      <c r="AP40" s="409"/>
      <c r="AQ40" s="409"/>
      <c r="AR40" s="409"/>
      <c r="AS40" s="409"/>
      <c r="AT40" s="409"/>
      <c r="AU40" s="409"/>
      <c r="AV40" s="409"/>
      <c r="AW40" s="409"/>
      <c r="AX40" s="409"/>
      <c r="AY40" s="409"/>
      <c r="AZ40" s="409"/>
      <c r="BA40" s="409"/>
      <c r="BB40" s="409"/>
      <c r="BC40" s="409"/>
      <c r="BD40" s="409"/>
    </row>
    <row r="41" spans="1:56" s="364" customFormat="1" ht="13.5" thickBot="1" x14ac:dyDescent="0.25">
      <c r="A41" s="364" t="s">
        <v>100</v>
      </c>
      <c r="B41" s="364" t="s">
        <v>224</v>
      </c>
      <c r="C41" s="364" t="s">
        <v>223</v>
      </c>
      <c r="D41" s="364">
        <v>70</v>
      </c>
      <c r="J41" s="364" t="s">
        <v>52</v>
      </c>
      <c r="K41" s="357"/>
      <c r="L41" s="358">
        <v>0</v>
      </c>
      <c r="M41" s="207">
        <f>'July-Aug 2018'!O41</f>
        <v>38</v>
      </c>
      <c r="N41" s="393">
        <f t="shared" si="5"/>
        <v>0</v>
      </c>
      <c r="O41" s="359">
        <v>40</v>
      </c>
      <c r="P41" s="358">
        <v>64.11</v>
      </c>
      <c r="Q41" s="365">
        <v>42</v>
      </c>
      <c r="R41" s="365">
        <v>58.74</v>
      </c>
      <c r="S41" s="210">
        <v>45</v>
      </c>
      <c r="T41" s="206">
        <v>65.59</v>
      </c>
      <c r="U41" s="359">
        <v>23</v>
      </c>
      <c r="V41" s="358">
        <v>44.32</v>
      </c>
      <c r="W41" s="359">
        <v>0</v>
      </c>
      <c r="X41" s="358">
        <v>17.36</v>
      </c>
      <c r="Y41" s="210">
        <v>0</v>
      </c>
      <c r="Z41" s="206">
        <v>18.45</v>
      </c>
      <c r="AA41" s="210"/>
      <c r="AB41" s="206"/>
      <c r="AC41" s="210"/>
      <c r="AD41" s="206"/>
      <c r="AE41" s="210"/>
      <c r="AF41" s="206"/>
      <c r="AG41" s="210"/>
      <c r="AH41" s="207"/>
      <c r="AI41" s="210">
        <f t="shared" si="2"/>
        <v>188</v>
      </c>
      <c r="AJ41" s="206">
        <f t="shared" si="2"/>
        <v>268.57</v>
      </c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</row>
    <row r="42" spans="1:56" s="11" customFormat="1" ht="13.5" thickBot="1" x14ac:dyDescent="0.25">
      <c r="A42"/>
      <c r="B42" s="254"/>
      <c r="C42" s="254"/>
      <c r="D42" s="254"/>
      <c r="E42" s="254"/>
      <c r="F42" s="254"/>
      <c r="G42" s="248"/>
      <c r="H42" s="255"/>
      <c r="I42" s="256">
        <f>SUM(I35:I41)</f>
        <v>11998.84</v>
      </c>
      <c r="J42" s="258">
        <v>0</v>
      </c>
      <c r="K42" s="114"/>
      <c r="L42" s="223">
        <f>SUM(L10:L41)</f>
        <v>3392.97</v>
      </c>
      <c r="M42" s="112"/>
      <c r="N42" s="224">
        <f t="shared" ref="N42:AH42" si="6">SUM(N10:N41)</f>
        <v>11998.840000000002</v>
      </c>
      <c r="O42" s="112"/>
      <c r="P42" s="224">
        <f>SUM(P10:P41)</f>
        <v>5290.44</v>
      </c>
      <c r="Q42" s="112"/>
      <c r="R42" s="224">
        <f t="shared" si="6"/>
        <v>7082</v>
      </c>
      <c r="S42" s="112"/>
      <c r="T42" s="113">
        <f t="shared" si="6"/>
        <v>10770.260000000004</v>
      </c>
      <c r="U42" s="133"/>
      <c r="V42" s="133">
        <f t="shared" si="6"/>
        <v>22224.430000000004</v>
      </c>
      <c r="W42" s="112"/>
      <c r="X42" s="113">
        <f t="shared" si="6"/>
        <v>27627.54</v>
      </c>
      <c r="Y42" s="112"/>
      <c r="Z42" s="113">
        <f>SUM(Z10:Z41)</f>
        <v>33726.879999999997</v>
      </c>
      <c r="AA42" s="112"/>
      <c r="AB42" s="113">
        <f>SUM(AB10:AB41)</f>
        <v>26278.6</v>
      </c>
      <c r="AC42" s="112"/>
      <c r="AD42" s="113">
        <f t="shared" si="6"/>
        <v>13273.82</v>
      </c>
      <c r="AE42" s="112"/>
      <c r="AF42" s="113">
        <f t="shared" si="6"/>
        <v>11763.110000000002</v>
      </c>
      <c r="AG42" s="112"/>
      <c r="AH42" s="133">
        <f t="shared" si="6"/>
        <v>0</v>
      </c>
      <c r="AI42" s="112"/>
      <c r="AJ42" s="298">
        <f t="shared" ref="AJ42" si="7">L42+N42+P42+R42+T42+V42+X42+Z42+AB42+AD42+AF42+AH42</f>
        <v>173428.89000000004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ht="13.5" thickTop="1" x14ac:dyDescent="0.2"/>
    <row r="45" spans="1:56" ht="13.5" thickBot="1" x14ac:dyDescent="0.25">
      <c r="B45" s="391" t="s">
        <v>37</v>
      </c>
      <c r="C45" s="392"/>
      <c r="D45" s="392"/>
      <c r="E45" s="90">
        <f>G22+G23</f>
        <v>473.03999999999996</v>
      </c>
    </row>
    <row r="46" spans="1:56" ht="13.5" thickTop="1" x14ac:dyDescent="0.2">
      <c r="B46" s="184"/>
      <c r="E46" s="88"/>
    </row>
    <row r="47" spans="1:56" x14ac:dyDescent="0.2">
      <c r="A47" s="1" t="s">
        <v>304</v>
      </c>
      <c r="B47" s="213" t="s">
        <v>37</v>
      </c>
      <c r="E47" s="88">
        <v>210.26</v>
      </c>
    </row>
    <row r="48" spans="1:56" x14ac:dyDescent="0.2">
      <c r="B48" s="213" t="s">
        <v>37</v>
      </c>
      <c r="E48" s="88">
        <v>25.47</v>
      </c>
    </row>
    <row r="49" spans="1:9" x14ac:dyDescent="0.2">
      <c r="B49" s="384" t="s">
        <v>52</v>
      </c>
      <c r="E49" s="1">
        <f>G39</f>
        <v>333.29</v>
      </c>
    </row>
    <row r="50" spans="1:9" ht="13.5" thickBot="1" x14ac:dyDescent="0.25">
      <c r="B50" s="392"/>
      <c r="C50" s="392"/>
      <c r="D50" s="392"/>
      <c r="E50" s="90">
        <f>SUM(E47:E49)</f>
        <v>569.02</v>
      </c>
      <c r="F50" s="231">
        <f>E45+E50</f>
        <v>1042.06</v>
      </c>
    </row>
    <row r="51" spans="1:9" ht="13.5" thickTop="1" x14ac:dyDescent="0.2"/>
    <row r="52" spans="1:9" x14ac:dyDescent="0.2">
      <c r="A52" s="1" t="s">
        <v>306</v>
      </c>
      <c r="B52" s="393" t="s">
        <v>37</v>
      </c>
      <c r="E52" s="88">
        <f>G12+G13+G14+G16+G17+G18+G19+G24+G26+G27+G28+G29+G30+G31+G32+G33+G35+G15-E53</f>
        <v>10595.430000000002</v>
      </c>
    </row>
    <row r="53" spans="1:9" x14ac:dyDescent="0.2">
      <c r="B53" s="393" t="s">
        <v>37</v>
      </c>
      <c r="E53" s="88">
        <v>116.74</v>
      </c>
    </row>
    <row r="54" spans="1:9" x14ac:dyDescent="0.2">
      <c r="B54" s="411" t="s">
        <v>301</v>
      </c>
      <c r="E54" s="1">
        <f>G36</f>
        <v>21.74</v>
      </c>
    </row>
    <row r="55" spans="1:9" x14ac:dyDescent="0.2">
      <c r="B55" s="403" t="s">
        <v>52</v>
      </c>
      <c r="E55" s="1">
        <f>G37+G38+G40</f>
        <v>222.87</v>
      </c>
    </row>
    <row r="56" spans="1:9" ht="13.5" thickBot="1" x14ac:dyDescent="0.25">
      <c r="B56" s="392"/>
      <c r="C56" s="392"/>
      <c r="D56" s="392"/>
      <c r="E56" s="89">
        <f>SUM(E52:E55)</f>
        <v>10956.780000000002</v>
      </c>
    </row>
    <row r="57" spans="1:9" ht="13.5" thickTop="1" x14ac:dyDescent="0.2"/>
    <row r="59" spans="1:9" ht="15" x14ac:dyDescent="0.25">
      <c r="I59" s="412" t="s">
        <v>35</v>
      </c>
    </row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3"/>
  <sheetViews>
    <sheetView topLeftCell="J5" workbookViewId="0">
      <selection activeCell="P12" sqref="P12:P41"/>
    </sheetView>
  </sheetViews>
  <sheetFormatPr defaultColWidth="9.140625" defaultRowHeight="12.75" x14ac:dyDescent="0.2"/>
  <cols>
    <col min="1" max="1" width="19" style="1" customWidth="1"/>
    <col min="2" max="2" width="20.7109375" style="1" customWidth="1"/>
    <col min="3" max="3" width="15.42578125" style="1" customWidth="1"/>
    <col min="4" max="4" width="5.140625" style="1" customWidth="1"/>
    <col min="5" max="5" width="17.28515625" style="1" customWidth="1"/>
    <col min="6" max="6" width="11.28515625" style="1" customWidth="1"/>
    <col min="7" max="7" width="12.7109375" style="2" customWidth="1"/>
    <col min="8" max="8" width="10.42578125" style="46" bestFit="1" customWidth="1"/>
    <col min="9" max="9" width="13.7109375" style="88" customWidth="1"/>
    <col min="10" max="10" width="35.42578125" style="1" customWidth="1"/>
    <col min="11" max="11" width="8.85546875" style="1" customWidth="1"/>
    <col min="12" max="12" width="10.7109375" style="1" customWidth="1"/>
    <col min="13" max="13" width="8.85546875" style="1" customWidth="1"/>
    <col min="14" max="14" width="10.7109375" style="1" customWidth="1"/>
    <col min="15" max="15" width="10" style="1" customWidth="1"/>
    <col min="16" max="16" width="11.7109375" style="2" customWidth="1"/>
    <col min="17" max="17" width="10" style="2" customWidth="1"/>
    <col min="18" max="19" width="11.7109375" style="1" customWidth="1"/>
    <col min="20" max="21" width="12" style="1" customWidth="1"/>
    <col min="22" max="25" width="12.28515625" style="1" customWidth="1"/>
    <col min="26" max="27" width="12.28515625" style="2" customWidth="1"/>
    <col min="28" max="29" width="12.28515625" style="3" customWidth="1"/>
    <col min="30" max="31" width="12.28515625" style="2" customWidth="1"/>
    <col min="32" max="35" width="12.28515625" style="3" customWidth="1"/>
    <col min="36" max="36" width="13.85546875" style="2" customWidth="1"/>
    <col min="37" max="16384" width="9.140625" style="1"/>
  </cols>
  <sheetData>
    <row r="1" spans="1:56" x14ac:dyDescent="0.2">
      <c r="A1" s="297" t="s">
        <v>1</v>
      </c>
      <c r="B1" s="297"/>
      <c r="C1" s="297"/>
      <c r="AD1" s="3"/>
      <c r="AE1" s="3"/>
    </row>
    <row r="2" spans="1:56" ht="15.75" x14ac:dyDescent="0.25">
      <c r="A2" s="297" t="s">
        <v>2</v>
      </c>
      <c r="B2" s="297"/>
      <c r="C2" s="297"/>
      <c r="E2" s="103" t="s">
        <v>292</v>
      </c>
      <c r="AD2" s="3"/>
      <c r="AE2" s="3"/>
    </row>
    <row r="3" spans="1:56" ht="15.75" x14ac:dyDescent="0.25">
      <c r="A3" s="297" t="s">
        <v>3</v>
      </c>
      <c r="B3" s="297"/>
      <c r="C3" s="297"/>
      <c r="E3" s="201" t="s">
        <v>178</v>
      </c>
      <c r="F3" s="144">
        <v>190980</v>
      </c>
      <c r="AD3" s="3"/>
      <c r="AE3" s="3"/>
    </row>
    <row r="4" spans="1:56" x14ac:dyDescent="0.2">
      <c r="A4" s="297" t="s">
        <v>69</v>
      </c>
      <c r="B4" s="297"/>
      <c r="C4" s="297"/>
      <c r="AD4" s="3"/>
      <c r="AE4" s="3"/>
    </row>
    <row r="5" spans="1:56" x14ac:dyDescent="0.2">
      <c r="A5" s="297"/>
      <c r="B5" s="297"/>
      <c r="C5" s="297"/>
      <c r="AD5" s="3"/>
      <c r="AE5" s="3"/>
    </row>
    <row r="6" spans="1:56" x14ac:dyDescent="0.2">
      <c r="A6" s="297" t="s">
        <v>5</v>
      </c>
      <c r="B6" s="297"/>
      <c r="C6" s="297"/>
      <c r="AD6" s="3"/>
      <c r="AE6" s="3"/>
    </row>
    <row r="7" spans="1:56" ht="13.5" thickBot="1" x14ac:dyDescent="0.25">
      <c r="A7" s="297" t="s">
        <v>112</v>
      </c>
      <c r="B7" s="297"/>
      <c r="C7" s="297"/>
      <c r="G7" s="6"/>
      <c r="AD7" s="3"/>
      <c r="AE7" s="3"/>
    </row>
    <row r="8" spans="1:56" ht="13.5" thickBot="1" x14ac:dyDescent="0.25">
      <c r="A8" s="270">
        <v>39630</v>
      </c>
      <c r="B8" s="271"/>
      <c r="C8" s="271"/>
      <c r="D8" s="271"/>
      <c r="E8" s="271"/>
      <c r="F8" s="291" t="s">
        <v>35</v>
      </c>
      <c r="G8" s="272" t="s">
        <v>169</v>
      </c>
      <c r="H8" s="292" t="s">
        <v>32</v>
      </c>
      <c r="I8" s="293" t="s">
        <v>252</v>
      </c>
      <c r="J8" s="119"/>
      <c r="K8" s="484">
        <v>43282</v>
      </c>
      <c r="L8" s="485"/>
      <c r="M8" s="484">
        <v>43330</v>
      </c>
      <c r="N8" s="485"/>
      <c r="O8" s="486">
        <v>43344</v>
      </c>
      <c r="P8" s="487"/>
      <c r="Q8" s="486">
        <v>43374</v>
      </c>
      <c r="R8" s="487"/>
      <c r="S8" s="482">
        <v>43405</v>
      </c>
      <c r="T8" s="483"/>
      <c r="U8" s="486">
        <v>43435</v>
      </c>
      <c r="V8" s="487"/>
      <c r="W8" s="486">
        <v>43466</v>
      </c>
      <c r="X8" s="487"/>
      <c r="Y8" s="486">
        <v>43497</v>
      </c>
      <c r="Z8" s="487"/>
      <c r="AA8" s="486">
        <v>43525</v>
      </c>
      <c r="AB8" s="487"/>
      <c r="AC8" s="486">
        <v>43556</v>
      </c>
      <c r="AD8" s="487"/>
      <c r="AE8" s="486">
        <v>43586</v>
      </c>
      <c r="AF8" s="488"/>
      <c r="AG8" s="311"/>
      <c r="AH8" s="137">
        <v>43617</v>
      </c>
      <c r="AI8" s="482" t="s">
        <v>35</v>
      </c>
      <c r="AJ8" s="483"/>
    </row>
    <row r="9" spans="1:56" ht="13.5" thickBot="1" x14ac:dyDescent="0.25">
      <c r="A9" s="270"/>
      <c r="B9" s="291"/>
      <c r="C9" s="271" t="s">
        <v>6</v>
      </c>
      <c r="D9" s="291" t="s">
        <v>26</v>
      </c>
      <c r="E9" s="291" t="s">
        <v>68</v>
      </c>
      <c r="F9" s="271" t="s">
        <v>28</v>
      </c>
      <c r="G9" s="295" t="s">
        <v>31</v>
      </c>
      <c r="H9" s="291" t="s">
        <v>33</v>
      </c>
      <c r="I9" s="291" t="s">
        <v>253</v>
      </c>
      <c r="J9" s="119" t="s">
        <v>36</v>
      </c>
      <c r="K9" s="118" t="s">
        <v>181</v>
      </c>
      <c r="L9" s="119" t="s">
        <v>183</v>
      </c>
      <c r="M9" s="120" t="s">
        <v>182</v>
      </c>
      <c r="N9" s="119" t="s">
        <v>184</v>
      </c>
      <c r="O9" s="121" t="s">
        <v>182</v>
      </c>
      <c r="P9" s="122" t="s">
        <v>185</v>
      </c>
      <c r="Q9" s="126" t="s">
        <v>182</v>
      </c>
      <c r="R9" s="119" t="s">
        <v>186</v>
      </c>
      <c r="S9" s="121" t="s">
        <v>182</v>
      </c>
      <c r="T9" s="119" t="s">
        <v>187</v>
      </c>
      <c r="U9" s="130" t="s">
        <v>182</v>
      </c>
      <c r="V9" s="130" t="s">
        <v>188</v>
      </c>
      <c r="W9" s="118" t="s">
        <v>182</v>
      </c>
      <c r="X9" s="119" t="s">
        <v>189</v>
      </c>
      <c r="Y9" s="118" t="s">
        <v>182</v>
      </c>
      <c r="Z9" s="122" t="s">
        <v>190</v>
      </c>
      <c r="AA9" s="126" t="s">
        <v>182</v>
      </c>
      <c r="AB9" s="135" t="s">
        <v>191</v>
      </c>
      <c r="AC9" s="136" t="s">
        <v>182</v>
      </c>
      <c r="AD9" s="135" t="s">
        <v>192</v>
      </c>
      <c r="AE9" s="136" t="s">
        <v>182</v>
      </c>
      <c r="AF9" s="135" t="s">
        <v>193</v>
      </c>
      <c r="AG9" s="136" t="s">
        <v>182</v>
      </c>
      <c r="AH9" s="131" t="s">
        <v>194</v>
      </c>
      <c r="AI9" s="138" t="s">
        <v>196</v>
      </c>
      <c r="AJ9" s="139" t="s">
        <v>195</v>
      </c>
    </row>
    <row r="10" spans="1:56" x14ac:dyDescent="0.2">
      <c r="A10" t="s">
        <v>105</v>
      </c>
      <c r="B10"/>
      <c r="C10" t="s">
        <v>179</v>
      </c>
      <c r="D10">
        <v>1</v>
      </c>
      <c r="E10"/>
      <c r="F10"/>
      <c r="G10" s="191"/>
      <c r="H10"/>
      <c r="I10"/>
      <c r="J10" t="s">
        <v>37</v>
      </c>
      <c r="K10" s="106"/>
      <c r="L10" s="107">
        <v>0</v>
      </c>
      <c r="M10" s="37">
        <f>'July-Aug 2018'!O10</f>
        <v>0</v>
      </c>
      <c r="N10" s="107">
        <f t="shared" ref="N10:N34" si="0">G10</f>
        <v>0</v>
      </c>
      <c r="O10" s="116"/>
      <c r="P10" s="107"/>
      <c r="Q10"/>
      <c r="R10">
        <v>0</v>
      </c>
      <c r="S10" s="127"/>
      <c r="T10" s="128"/>
      <c r="U10" s="127"/>
      <c r="V10" s="128"/>
      <c r="W10" s="127"/>
      <c r="X10" s="128"/>
      <c r="Y10" s="116"/>
      <c r="Z10" s="107"/>
      <c r="AA10" s="116"/>
      <c r="AB10" s="107"/>
      <c r="AC10" s="116"/>
      <c r="AD10" s="107"/>
      <c r="AE10" s="116"/>
      <c r="AF10" s="107"/>
      <c r="AG10" s="116"/>
      <c r="AH10" s="37"/>
      <c r="AI10" s="127"/>
      <c r="AJ10" s="128">
        <f t="shared" ref="AJ10:AJ11" si="1">SUM(L10:AH10)</f>
        <v>0</v>
      </c>
    </row>
    <row r="11" spans="1:56" x14ac:dyDescent="0.2">
      <c r="A11" t="s">
        <v>106</v>
      </c>
      <c r="B11"/>
      <c r="C11" t="s">
        <v>180</v>
      </c>
      <c r="D11">
        <v>4</v>
      </c>
      <c r="E11"/>
      <c r="F11"/>
      <c r="G11"/>
      <c r="H11"/>
      <c r="I11"/>
      <c r="J11" t="s">
        <v>37</v>
      </c>
      <c r="K11" s="106"/>
      <c r="L11" s="107">
        <v>0</v>
      </c>
      <c r="M11" s="37">
        <f>'July-Aug 2018'!O11</f>
        <v>0</v>
      </c>
      <c r="N11" s="107">
        <f t="shared" si="0"/>
        <v>0</v>
      </c>
      <c r="O11" s="116"/>
      <c r="P11" s="107"/>
      <c r="Q11"/>
      <c r="R11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37"/>
      <c r="AI11" s="116"/>
      <c r="AJ11" s="107">
        <f t="shared" si="1"/>
        <v>0</v>
      </c>
    </row>
    <row r="12" spans="1:56" s="347" customFormat="1" x14ac:dyDescent="0.2">
      <c r="A12" s="283" t="s">
        <v>107</v>
      </c>
      <c r="B12" s="283" t="s">
        <v>127</v>
      </c>
      <c r="C12" s="283" t="s">
        <v>121</v>
      </c>
      <c r="D12" s="283">
        <v>1</v>
      </c>
      <c r="E12" s="283" t="s">
        <v>295</v>
      </c>
      <c r="F12" s="283">
        <v>565</v>
      </c>
      <c r="G12" s="283">
        <v>529.91999999999996</v>
      </c>
      <c r="H12" s="283"/>
      <c r="I12" s="283"/>
      <c r="J12" s="283" t="s">
        <v>37</v>
      </c>
      <c r="K12" s="341"/>
      <c r="L12" s="342">
        <v>56.13</v>
      </c>
      <c r="M12" s="343">
        <f>'July-Aug 2018'!O12</f>
        <v>49</v>
      </c>
      <c r="N12" s="283">
        <v>72.13</v>
      </c>
      <c r="O12" s="344">
        <v>74</v>
      </c>
      <c r="P12" s="342">
        <f>G12</f>
        <v>529.91999999999996</v>
      </c>
      <c r="Q12" s="345">
        <v>331</v>
      </c>
      <c r="R12" s="345">
        <v>294.63</v>
      </c>
      <c r="S12" s="344">
        <v>1374</v>
      </c>
      <c r="T12" s="342">
        <v>1061.42</v>
      </c>
      <c r="U12" s="344">
        <v>1607</v>
      </c>
      <c r="V12" s="342">
        <v>1462.37</v>
      </c>
      <c r="W12" s="344">
        <v>1586</v>
      </c>
      <c r="X12" s="342">
        <v>1472.34</v>
      </c>
      <c r="Y12" s="344">
        <v>1245</v>
      </c>
      <c r="Z12" s="342">
        <v>1094.75</v>
      </c>
      <c r="AA12" s="344">
        <v>884</v>
      </c>
      <c r="AB12" s="342">
        <v>852.31</v>
      </c>
      <c r="AC12" s="344">
        <v>565</v>
      </c>
      <c r="AD12" s="342">
        <v>529.91999999999996</v>
      </c>
      <c r="AE12" s="344"/>
      <c r="AF12" s="342"/>
      <c r="AG12" s="344"/>
      <c r="AH12" s="343"/>
      <c r="AI12" s="344">
        <f>K12+M12+O12+Q12+S12+U12+W12+Y12+AA12+AC12+AE12+AG12</f>
        <v>7715</v>
      </c>
      <c r="AJ12" s="342">
        <f>L12+N12+P12+R12+T12+V12+X12+Z12+AB12+AD12+AF12+AH12</f>
        <v>7425.92</v>
      </c>
      <c r="AK12" s="346"/>
      <c r="AL12" s="346"/>
      <c r="AM12" s="346"/>
      <c r="AN12" s="346"/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6"/>
      <c r="AZ12" s="346"/>
      <c r="BA12" s="346"/>
      <c r="BB12" s="346"/>
      <c r="BC12" s="346"/>
      <c r="BD12" s="346"/>
    </row>
    <row r="13" spans="1:56" s="347" customFormat="1" x14ac:dyDescent="0.2">
      <c r="A13" s="283" t="s">
        <v>53</v>
      </c>
      <c r="B13" s="283" t="s">
        <v>128</v>
      </c>
      <c r="C13" s="283" t="s">
        <v>124</v>
      </c>
      <c r="D13" s="283">
        <v>2</v>
      </c>
      <c r="E13" s="283" t="s">
        <v>295</v>
      </c>
      <c r="F13" s="283">
        <v>0</v>
      </c>
      <c r="G13" s="283">
        <v>15.29</v>
      </c>
      <c r="H13" s="283"/>
      <c r="I13" s="283"/>
      <c r="J13" s="283" t="s">
        <v>37</v>
      </c>
      <c r="K13" s="341"/>
      <c r="L13" s="342">
        <v>14.79</v>
      </c>
      <c r="M13" s="343">
        <f>'July-Aug 2018'!O13</f>
        <v>0</v>
      </c>
      <c r="N13" s="342">
        <v>15.78</v>
      </c>
      <c r="O13" s="344">
        <v>0</v>
      </c>
      <c r="P13" s="342">
        <f t="shared" ref="P13:P41" si="2">G13</f>
        <v>15.29</v>
      </c>
      <c r="Q13" s="345">
        <v>0</v>
      </c>
      <c r="R13" s="345">
        <v>15.29</v>
      </c>
      <c r="S13" s="344">
        <v>0</v>
      </c>
      <c r="T13" s="342">
        <v>16.27</v>
      </c>
      <c r="U13" s="344">
        <v>0</v>
      </c>
      <c r="V13" s="342">
        <v>14.79</v>
      </c>
      <c r="W13" s="344">
        <v>0</v>
      </c>
      <c r="X13" s="342">
        <v>15.78</v>
      </c>
      <c r="Y13" s="344">
        <v>0</v>
      </c>
      <c r="Z13" s="342">
        <v>14.79</v>
      </c>
      <c r="AA13" s="344">
        <v>0</v>
      </c>
      <c r="AB13" s="342">
        <v>14.3</v>
      </c>
      <c r="AC13" s="344">
        <v>0</v>
      </c>
      <c r="AD13" s="342">
        <v>15.29</v>
      </c>
      <c r="AE13" s="344"/>
      <c r="AF13" s="342"/>
      <c r="AG13" s="344"/>
      <c r="AH13" s="343"/>
      <c r="AI13" s="344">
        <f t="shared" ref="AI13:AJ41" si="3">K13+M13+O13+Q13+S13+U13+W13+Y13+AA13+AC13+AE13+AG13</f>
        <v>0</v>
      </c>
      <c r="AJ13" s="342">
        <f t="shared" si="3"/>
        <v>152.37</v>
      </c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346"/>
      <c r="BA13" s="346"/>
      <c r="BB13" s="346"/>
      <c r="BC13" s="346"/>
      <c r="BD13" s="346"/>
    </row>
    <row r="14" spans="1:56" s="347" customFormat="1" x14ac:dyDescent="0.2">
      <c r="A14" s="283" t="s">
        <v>53</v>
      </c>
      <c r="B14" s="283" t="s">
        <v>128</v>
      </c>
      <c r="C14" s="283" t="s">
        <v>125</v>
      </c>
      <c r="D14" s="283">
        <v>2</v>
      </c>
      <c r="E14" s="283" t="s">
        <v>295</v>
      </c>
      <c r="F14" s="283">
        <v>132</v>
      </c>
      <c r="G14" s="283">
        <v>154.58000000000001</v>
      </c>
      <c r="H14" s="283"/>
      <c r="I14" s="283"/>
      <c r="J14" s="283" t="s">
        <v>37</v>
      </c>
      <c r="K14" s="341"/>
      <c r="L14" s="342">
        <v>97.46</v>
      </c>
      <c r="M14" s="343">
        <f>'July-Aug 2018'!O14</f>
        <v>32</v>
      </c>
      <c r="N14" s="342">
        <v>52.58</v>
      </c>
      <c r="O14" s="344">
        <v>52</v>
      </c>
      <c r="P14" s="342">
        <f t="shared" si="2"/>
        <v>154.58000000000001</v>
      </c>
      <c r="Q14" s="345">
        <v>70</v>
      </c>
      <c r="R14" s="345">
        <v>78.61</v>
      </c>
      <c r="S14" s="344">
        <v>60</v>
      </c>
      <c r="T14" s="342">
        <v>74.239999999999995</v>
      </c>
      <c r="U14" s="344">
        <v>4</v>
      </c>
      <c r="V14" s="342">
        <v>184.05</v>
      </c>
      <c r="W14" s="344">
        <v>131</v>
      </c>
      <c r="X14" s="342">
        <v>164.59</v>
      </c>
      <c r="Y14" s="344">
        <v>201</v>
      </c>
      <c r="Z14" s="342">
        <v>230.74</v>
      </c>
      <c r="AA14" s="344">
        <v>151</v>
      </c>
      <c r="AB14" s="342">
        <v>185.49</v>
      </c>
      <c r="AC14" s="344">
        <v>132</v>
      </c>
      <c r="AD14" s="342">
        <v>154.58000000000001</v>
      </c>
      <c r="AE14" s="344"/>
      <c r="AF14" s="342"/>
      <c r="AG14" s="344"/>
      <c r="AH14" s="343"/>
      <c r="AI14" s="344">
        <f t="shared" si="3"/>
        <v>833</v>
      </c>
      <c r="AJ14" s="342">
        <f t="shared" si="3"/>
        <v>1376.9199999999998</v>
      </c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</row>
    <row r="15" spans="1:56" s="347" customFormat="1" x14ac:dyDescent="0.2">
      <c r="A15" s="283" t="s">
        <v>9</v>
      </c>
      <c r="B15" s="283" t="s">
        <v>129</v>
      </c>
      <c r="C15" s="283" t="s">
        <v>123</v>
      </c>
      <c r="D15" s="283">
        <v>4</v>
      </c>
      <c r="E15" s="283" t="s">
        <v>295</v>
      </c>
      <c r="F15" s="283">
        <v>77</v>
      </c>
      <c r="G15" s="283">
        <v>96.55</v>
      </c>
      <c r="H15" s="283"/>
      <c r="I15" s="283"/>
      <c r="J15" s="283" t="s">
        <v>37</v>
      </c>
      <c r="K15" s="341"/>
      <c r="L15" s="342">
        <v>40.74</v>
      </c>
      <c r="M15" s="343">
        <f>'July-Aug 2018'!O15</f>
        <v>21</v>
      </c>
      <c r="N15" s="342">
        <v>39.93</v>
      </c>
      <c r="O15" s="344">
        <v>35</v>
      </c>
      <c r="P15" s="342">
        <f t="shared" si="2"/>
        <v>96.55</v>
      </c>
      <c r="Q15" s="345">
        <v>64</v>
      </c>
      <c r="R15" s="345">
        <v>73.19</v>
      </c>
      <c r="S15" s="344">
        <v>250</v>
      </c>
      <c r="T15" s="342">
        <v>257.94</v>
      </c>
      <c r="U15" s="344">
        <v>1033</v>
      </c>
      <c r="V15" s="342">
        <v>967.8</v>
      </c>
      <c r="W15" s="344">
        <v>1199</v>
      </c>
      <c r="X15" s="342">
        <v>1132.67</v>
      </c>
      <c r="Y15" s="344">
        <v>1943</v>
      </c>
      <c r="Z15" s="342">
        <v>1663.94</v>
      </c>
      <c r="AA15" s="344">
        <v>753</v>
      </c>
      <c r="AB15" s="342">
        <v>737.73</v>
      </c>
      <c r="AC15" s="344">
        <v>77</v>
      </c>
      <c r="AD15" s="342">
        <v>96.55</v>
      </c>
      <c r="AE15" s="344"/>
      <c r="AF15" s="342"/>
      <c r="AG15" s="344"/>
      <c r="AH15" s="343"/>
      <c r="AI15" s="344">
        <f t="shared" si="3"/>
        <v>5375</v>
      </c>
      <c r="AJ15" s="342">
        <f t="shared" si="3"/>
        <v>5107.04</v>
      </c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</row>
    <row r="16" spans="1:56" s="347" customFormat="1" x14ac:dyDescent="0.2">
      <c r="A16" s="283" t="s">
        <v>10</v>
      </c>
      <c r="B16" s="283" t="s">
        <v>149</v>
      </c>
      <c r="C16" s="283" t="s">
        <v>148</v>
      </c>
      <c r="D16" s="283">
        <v>4</v>
      </c>
      <c r="E16" s="283" t="s">
        <v>295</v>
      </c>
      <c r="F16" s="283">
        <v>24</v>
      </c>
      <c r="G16" s="283">
        <v>40.619999999999997</v>
      </c>
      <c r="H16" s="283"/>
      <c r="I16" s="283"/>
      <c r="J16" s="283" t="s">
        <v>37</v>
      </c>
      <c r="K16" s="341"/>
      <c r="L16" s="342">
        <v>14.79</v>
      </c>
      <c r="M16" s="343">
        <f>'July-Aug 2018'!O16</f>
        <v>2</v>
      </c>
      <c r="N16" s="342">
        <v>18.079999999999998</v>
      </c>
      <c r="O16" s="344">
        <v>23</v>
      </c>
      <c r="P16" s="342">
        <f t="shared" si="2"/>
        <v>40.619999999999997</v>
      </c>
      <c r="Q16" s="345">
        <v>34</v>
      </c>
      <c r="R16" s="345">
        <v>46.05</v>
      </c>
      <c r="S16" s="344">
        <v>43</v>
      </c>
      <c r="T16" s="342">
        <v>57.82</v>
      </c>
      <c r="U16" s="344">
        <v>31</v>
      </c>
      <c r="V16" s="342">
        <v>49.31</v>
      </c>
      <c r="W16" s="344">
        <v>25</v>
      </c>
      <c r="X16" s="342">
        <v>44.18</v>
      </c>
      <c r="Y16" s="344">
        <v>40</v>
      </c>
      <c r="Z16" s="342">
        <v>57.76</v>
      </c>
      <c r="AA16" s="344">
        <v>40</v>
      </c>
      <c r="AB16" s="342">
        <v>59.64</v>
      </c>
      <c r="AC16" s="344"/>
      <c r="AD16" s="342"/>
      <c r="AE16" s="344"/>
      <c r="AF16" s="342"/>
      <c r="AG16" s="344"/>
      <c r="AH16" s="343"/>
      <c r="AI16" s="344">
        <f t="shared" si="3"/>
        <v>238</v>
      </c>
      <c r="AJ16" s="342">
        <f t="shared" si="3"/>
        <v>388.24999999999994</v>
      </c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</row>
    <row r="17" spans="1:56" s="347" customFormat="1" x14ac:dyDescent="0.2">
      <c r="A17" s="283" t="s">
        <v>10</v>
      </c>
      <c r="B17" s="283" t="s">
        <v>149</v>
      </c>
      <c r="C17" s="283" t="s">
        <v>150</v>
      </c>
      <c r="D17" s="283">
        <v>4</v>
      </c>
      <c r="E17" s="283" t="s">
        <v>295</v>
      </c>
      <c r="F17" s="283">
        <v>100</v>
      </c>
      <c r="G17" s="283">
        <v>120.82</v>
      </c>
      <c r="H17" s="283"/>
      <c r="I17" s="283"/>
      <c r="J17" s="283" t="s">
        <v>37</v>
      </c>
      <c r="K17" s="341"/>
      <c r="L17" s="342">
        <v>14.79</v>
      </c>
      <c r="M17" s="343">
        <f>'July-Aug 2018'!O17</f>
        <v>0</v>
      </c>
      <c r="N17" s="342">
        <v>15.78</v>
      </c>
      <c r="O17" s="344">
        <v>2</v>
      </c>
      <c r="P17" s="342">
        <f t="shared" si="2"/>
        <v>120.82</v>
      </c>
      <c r="Q17" s="345">
        <v>7</v>
      </c>
      <c r="R17" s="345">
        <v>21.62</v>
      </c>
      <c r="S17" s="344">
        <v>50</v>
      </c>
      <c r="T17" s="342">
        <v>64.59</v>
      </c>
      <c r="U17" s="344">
        <v>242</v>
      </c>
      <c r="V17" s="342">
        <v>284.27</v>
      </c>
      <c r="W17" s="344">
        <v>786</v>
      </c>
      <c r="X17" s="342">
        <v>770.2</v>
      </c>
      <c r="Y17" s="344">
        <v>1323</v>
      </c>
      <c r="Z17" s="342">
        <v>1158.3699999999999</v>
      </c>
      <c r="AA17" s="344">
        <v>360</v>
      </c>
      <c r="AB17" s="342">
        <v>393.95</v>
      </c>
      <c r="AC17" s="344">
        <v>100</v>
      </c>
      <c r="AD17" s="342">
        <v>120.82</v>
      </c>
      <c r="AE17" s="344"/>
      <c r="AF17" s="342"/>
      <c r="AG17" s="344"/>
      <c r="AH17" s="343"/>
      <c r="AI17" s="344">
        <f t="shared" si="3"/>
        <v>2870</v>
      </c>
      <c r="AJ17" s="342">
        <f t="shared" si="3"/>
        <v>2965.21</v>
      </c>
      <c r="AK17" s="346"/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</row>
    <row r="18" spans="1:56" s="347" customFormat="1" x14ac:dyDescent="0.2">
      <c r="A18" s="283" t="s">
        <v>58</v>
      </c>
      <c r="B18" s="283" t="s">
        <v>136</v>
      </c>
      <c r="C18" s="283" t="s">
        <v>135</v>
      </c>
      <c r="D18" s="283">
        <v>16</v>
      </c>
      <c r="E18" s="283" t="s">
        <v>295</v>
      </c>
      <c r="F18" s="283">
        <v>124</v>
      </c>
      <c r="G18" s="283">
        <v>160.75</v>
      </c>
      <c r="H18" s="283"/>
      <c r="I18" s="283"/>
      <c r="J18" s="283" t="s">
        <v>37</v>
      </c>
      <c r="K18" s="341"/>
      <c r="L18" s="342">
        <v>27.91</v>
      </c>
      <c r="M18" s="343">
        <f>'July-Aug 2018'!O18</f>
        <v>22</v>
      </c>
      <c r="N18" s="342">
        <v>45.19</v>
      </c>
      <c r="O18" s="344">
        <v>49</v>
      </c>
      <c r="P18" s="342">
        <f t="shared" si="2"/>
        <v>160.75</v>
      </c>
      <c r="Q18" s="345">
        <v>58</v>
      </c>
      <c r="R18" s="345">
        <v>74.53</v>
      </c>
      <c r="S18" s="344">
        <v>66</v>
      </c>
      <c r="T18" s="342">
        <v>88.04</v>
      </c>
      <c r="U18" s="344">
        <v>230</v>
      </c>
      <c r="V18" s="342">
        <v>298</v>
      </c>
      <c r="W18" s="344">
        <v>432</v>
      </c>
      <c r="X18" s="342">
        <v>505.47</v>
      </c>
      <c r="Y18" s="344">
        <v>653</v>
      </c>
      <c r="Z18" s="342">
        <v>673.21</v>
      </c>
      <c r="AA18" s="344">
        <v>318</v>
      </c>
      <c r="AB18" s="342">
        <v>392.94</v>
      </c>
      <c r="AC18" s="344">
        <v>124</v>
      </c>
      <c r="AD18" s="342">
        <v>160.75</v>
      </c>
      <c r="AE18" s="344"/>
      <c r="AF18" s="342"/>
      <c r="AG18" s="344"/>
      <c r="AH18" s="343"/>
      <c r="AI18" s="344">
        <f t="shared" si="3"/>
        <v>1952</v>
      </c>
      <c r="AJ18" s="342">
        <f t="shared" si="3"/>
        <v>2426.79</v>
      </c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6"/>
      <c r="AW18" s="346"/>
      <c r="AX18" s="346"/>
      <c r="AY18" s="346"/>
      <c r="AZ18" s="346"/>
      <c r="BA18" s="346"/>
      <c r="BB18" s="346"/>
      <c r="BC18" s="346"/>
      <c r="BD18" s="346"/>
    </row>
    <row r="19" spans="1:56" s="347" customFormat="1" x14ac:dyDescent="0.2">
      <c r="A19" s="283" t="s">
        <v>56</v>
      </c>
      <c r="B19" s="283" t="s">
        <v>163</v>
      </c>
      <c r="C19" s="283" t="s">
        <v>162</v>
      </c>
      <c r="D19" s="283">
        <v>6</v>
      </c>
      <c r="E19" s="283" t="s">
        <v>295</v>
      </c>
      <c r="F19" s="283">
        <v>329</v>
      </c>
      <c r="G19" s="283">
        <v>342.02</v>
      </c>
      <c r="H19" s="283"/>
      <c r="I19" s="283"/>
      <c r="J19" s="283" t="s">
        <v>37</v>
      </c>
      <c r="K19" s="341"/>
      <c r="L19" s="342">
        <v>33.049999999999997</v>
      </c>
      <c r="M19" s="343">
        <f>'July-Aug 2018'!O19</f>
        <v>22</v>
      </c>
      <c r="N19" s="342">
        <v>41.08</v>
      </c>
      <c r="O19" s="344">
        <v>44</v>
      </c>
      <c r="P19" s="342">
        <f t="shared" si="2"/>
        <v>342.02</v>
      </c>
      <c r="Q19" s="283">
        <v>70</v>
      </c>
      <c r="R19" s="283">
        <v>78.61</v>
      </c>
      <c r="S19" s="344">
        <v>257</v>
      </c>
      <c r="T19" s="342">
        <v>262.83999999999997</v>
      </c>
      <c r="U19" s="344">
        <v>1222</v>
      </c>
      <c r="V19" s="342">
        <v>1130.6500000000001</v>
      </c>
      <c r="W19" s="344">
        <v>1588</v>
      </c>
      <c r="X19" s="342">
        <v>1474.1</v>
      </c>
      <c r="Y19" s="344">
        <v>2264</v>
      </c>
      <c r="Z19" s="342">
        <v>1925.69</v>
      </c>
      <c r="AA19" s="344">
        <v>1086</v>
      </c>
      <c r="AB19" s="342">
        <v>1029</v>
      </c>
      <c r="AC19" s="344">
        <v>329</v>
      </c>
      <c r="AD19" s="342">
        <v>342.02</v>
      </c>
      <c r="AE19" s="344"/>
      <c r="AF19" s="342"/>
      <c r="AG19" s="344"/>
      <c r="AH19" s="343"/>
      <c r="AI19" s="344">
        <f t="shared" si="3"/>
        <v>6882</v>
      </c>
      <c r="AJ19" s="342">
        <f t="shared" si="3"/>
        <v>6659.0599999999995</v>
      </c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46"/>
      <c r="AW19" s="346"/>
      <c r="AX19" s="346"/>
      <c r="AY19" s="346"/>
      <c r="AZ19" s="346"/>
      <c r="BA19" s="346"/>
      <c r="BB19" s="346"/>
      <c r="BC19" s="346"/>
      <c r="BD19" s="346"/>
    </row>
    <row r="20" spans="1:56" s="328" customFormat="1" x14ac:dyDescent="0.2">
      <c r="A20" t="s">
        <v>103</v>
      </c>
      <c r="B20" t="s">
        <v>154</v>
      </c>
      <c r="C20" t="s">
        <v>153</v>
      </c>
      <c r="D20">
        <v>7</v>
      </c>
      <c r="E20"/>
      <c r="F20"/>
      <c r="G20"/>
      <c r="H20"/>
      <c r="I20"/>
      <c r="J20" t="s">
        <v>37</v>
      </c>
      <c r="K20" s="109"/>
      <c r="L20" s="320">
        <v>15.78</v>
      </c>
      <c r="M20" s="321">
        <f>'July-Aug 2018'!O20</f>
        <v>0</v>
      </c>
      <c r="N20" s="320">
        <v>14.3</v>
      </c>
      <c r="O20" s="322">
        <v>0</v>
      </c>
      <c r="P20" s="342">
        <f t="shared" si="2"/>
        <v>0</v>
      </c>
      <c r="Q20" s="253"/>
      <c r="R20" s="253">
        <v>16.27</v>
      </c>
      <c r="S20" s="325">
        <v>1</v>
      </c>
      <c r="T20" s="324">
        <v>15.23</v>
      </c>
      <c r="U20" s="325">
        <v>32</v>
      </c>
      <c r="V20" s="324">
        <v>50.12</v>
      </c>
      <c r="W20" s="325">
        <v>75</v>
      </c>
      <c r="X20" s="324">
        <v>100.14</v>
      </c>
      <c r="Y20" s="325">
        <v>128</v>
      </c>
      <c r="Z20" s="324">
        <v>156.58000000000001</v>
      </c>
      <c r="AA20" s="325">
        <v>100</v>
      </c>
      <c r="AB20" s="324">
        <v>125.7</v>
      </c>
      <c r="AC20" s="325"/>
      <c r="AD20" s="324"/>
      <c r="AE20" s="325"/>
      <c r="AF20" s="324"/>
      <c r="AG20" s="325"/>
      <c r="AH20" s="326"/>
      <c r="AI20" s="322">
        <f t="shared" si="3"/>
        <v>336</v>
      </c>
      <c r="AJ20" s="320">
        <f t="shared" si="3"/>
        <v>494.11999999999995</v>
      </c>
      <c r="AK20" s="327"/>
      <c r="AL20" s="327"/>
      <c r="AM20" s="327"/>
      <c r="AN20" s="327"/>
      <c r="AO20" s="327"/>
      <c r="AP20" s="327"/>
      <c r="AQ20" s="327"/>
      <c r="AR20" s="327"/>
      <c r="AS20" s="327"/>
      <c r="AT20" s="327"/>
      <c r="AU20" s="327"/>
      <c r="AV20" s="327"/>
      <c r="AW20" s="327"/>
      <c r="AX20" s="327"/>
      <c r="AY20" s="327"/>
      <c r="AZ20" s="327"/>
      <c r="BA20" s="327"/>
      <c r="BB20" s="327"/>
      <c r="BC20" s="327"/>
      <c r="BD20" s="327"/>
    </row>
    <row r="21" spans="1:56" s="328" customFormat="1" x14ac:dyDescent="0.2">
      <c r="A21" t="s">
        <v>104</v>
      </c>
      <c r="B21" t="s">
        <v>154</v>
      </c>
      <c r="C21" t="s">
        <v>159</v>
      </c>
      <c r="D21">
        <v>7</v>
      </c>
      <c r="E21"/>
      <c r="F21"/>
      <c r="G21"/>
      <c r="H21"/>
      <c r="I21"/>
      <c r="J21" t="s">
        <v>37</v>
      </c>
      <c r="K21" s="109"/>
      <c r="L21" s="320">
        <v>51.46</v>
      </c>
      <c r="M21" s="321">
        <f>'July-Aug 2018'!O21</f>
        <v>38</v>
      </c>
      <c r="N21" s="320">
        <v>56.44</v>
      </c>
      <c r="O21" s="322">
        <v>46</v>
      </c>
      <c r="P21" s="342">
        <f t="shared" si="2"/>
        <v>0</v>
      </c>
      <c r="Q21" s="253"/>
      <c r="R21" s="253">
        <v>60.11</v>
      </c>
      <c r="S21" s="325">
        <v>50</v>
      </c>
      <c r="T21" s="324">
        <v>61.13</v>
      </c>
      <c r="U21" s="325">
        <v>407</v>
      </c>
      <c r="V21" s="324">
        <v>407.29</v>
      </c>
      <c r="W21" s="325">
        <v>810</v>
      </c>
      <c r="X21" s="324">
        <v>788.3</v>
      </c>
      <c r="Y21" s="325">
        <v>1171</v>
      </c>
      <c r="Z21" s="324">
        <v>1065.04</v>
      </c>
      <c r="AA21" s="325">
        <v>994</v>
      </c>
      <c r="AB21" s="324">
        <v>928.85</v>
      </c>
      <c r="AC21" s="325"/>
      <c r="AD21" s="324"/>
      <c r="AE21" s="325"/>
      <c r="AF21" s="324"/>
      <c r="AG21" s="325"/>
      <c r="AH21" s="326"/>
      <c r="AI21" s="322">
        <f t="shared" si="3"/>
        <v>3516</v>
      </c>
      <c r="AJ21" s="320">
        <f t="shared" si="3"/>
        <v>3418.62</v>
      </c>
      <c r="AK21" s="327"/>
      <c r="AL21" s="327"/>
      <c r="AM21" s="327"/>
      <c r="AN21" s="327"/>
      <c r="AO21" s="327"/>
      <c r="AP21" s="327"/>
      <c r="AQ21" s="327"/>
      <c r="AR21" s="327"/>
      <c r="AS21" s="327"/>
      <c r="AT21" s="327"/>
      <c r="AU21" s="327"/>
      <c r="AV21" s="327"/>
      <c r="AW21" s="327"/>
      <c r="AX21" s="327"/>
      <c r="AY21" s="327"/>
      <c r="AZ21" s="327"/>
      <c r="BA21" s="327"/>
      <c r="BB21" s="327"/>
      <c r="BC21" s="327"/>
      <c r="BD21" s="327"/>
    </row>
    <row r="22" spans="1:56" s="5" customFormat="1" x14ac:dyDescent="0.2">
      <c r="A22" s="180" t="s">
        <v>61</v>
      </c>
      <c r="B22" s="180" t="s">
        <v>161</v>
      </c>
      <c r="C22" s="180" t="s">
        <v>160</v>
      </c>
      <c r="D22" s="180">
        <v>6</v>
      </c>
      <c r="E22" s="180" t="s">
        <v>294</v>
      </c>
      <c r="F22" s="180">
        <v>675</v>
      </c>
      <c r="G22" s="180">
        <v>661.68</v>
      </c>
      <c r="H22" s="180"/>
      <c r="I22" s="180"/>
      <c r="J22" s="180" t="s">
        <v>37</v>
      </c>
      <c r="K22" s="336"/>
      <c r="L22" s="337">
        <v>0</v>
      </c>
      <c r="M22" s="338">
        <f>'July-Aug 2018'!O22</f>
        <v>10</v>
      </c>
      <c r="N22" s="337">
        <v>27.49</v>
      </c>
      <c r="O22" s="339">
        <v>0</v>
      </c>
      <c r="P22" s="342">
        <f t="shared" si="2"/>
        <v>661.68</v>
      </c>
      <c r="Q22" s="180"/>
      <c r="R22" s="180">
        <v>40.06</v>
      </c>
      <c r="S22" s="339">
        <v>95</v>
      </c>
      <c r="T22" s="337">
        <v>157.96</v>
      </c>
      <c r="U22" s="339"/>
      <c r="V22" s="337"/>
      <c r="W22" s="339">
        <v>398</v>
      </c>
      <c r="X22" s="337">
        <v>425.92</v>
      </c>
      <c r="Y22" s="339">
        <v>803</v>
      </c>
      <c r="Z22" s="337">
        <v>778.34</v>
      </c>
      <c r="AA22" s="339">
        <v>1263</v>
      </c>
      <c r="AB22" s="337">
        <v>1125.32</v>
      </c>
      <c r="AC22" s="339">
        <v>675</v>
      </c>
      <c r="AD22" s="337">
        <v>661.68</v>
      </c>
      <c r="AE22" s="339"/>
      <c r="AF22" s="337"/>
      <c r="AG22" s="339"/>
      <c r="AH22" s="338"/>
      <c r="AI22" s="339">
        <f t="shared" si="3"/>
        <v>3244</v>
      </c>
      <c r="AJ22" s="337">
        <f t="shared" si="3"/>
        <v>3878.4500000000003</v>
      </c>
      <c r="AK22" s="340"/>
      <c r="AL22" s="340"/>
      <c r="AM22" s="340"/>
      <c r="AN22" s="340"/>
      <c r="AO22" s="340"/>
      <c r="AP22" s="340"/>
      <c r="AQ22" s="340"/>
      <c r="AR22" s="340"/>
      <c r="AS22" s="340"/>
      <c r="AT22" s="340"/>
      <c r="AU22" s="340"/>
      <c r="AV22" s="340"/>
      <c r="AW22" s="340"/>
      <c r="AX22" s="340"/>
      <c r="AY22" s="340"/>
      <c r="AZ22" s="340"/>
      <c r="BA22" s="340"/>
      <c r="BB22" s="340"/>
      <c r="BC22" s="340"/>
      <c r="BD22" s="340"/>
    </row>
    <row r="23" spans="1:56" s="53" customFormat="1" x14ac:dyDescent="0.2">
      <c r="A23" s="181" t="s">
        <v>64</v>
      </c>
      <c r="B23" s="181" t="s">
        <v>134</v>
      </c>
      <c r="C23" s="181" t="s">
        <v>203</v>
      </c>
      <c r="D23" s="181">
        <v>5</v>
      </c>
      <c r="E23" s="181" t="s">
        <v>293</v>
      </c>
      <c r="F23" s="181">
        <v>588</v>
      </c>
      <c r="G23" s="181">
        <v>589.99</v>
      </c>
      <c r="H23" s="181"/>
      <c r="I23" s="181"/>
      <c r="J23" s="181" t="s">
        <v>37</v>
      </c>
      <c r="K23" s="329"/>
      <c r="L23" s="330">
        <v>19.649999999999999</v>
      </c>
      <c r="M23" s="331">
        <f>'July-Aug 2018'!O23</f>
        <v>3</v>
      </c>
      <c r="N23" s="330">
        <v>18.309999999999999</v>
      </c>
      <c r="O23" s="332">
        <v>12</v>
      </c>
      <c r="P23" s="342">
        <f t="shared" si="2"/>
        <v>589.99</v>
      </c>
      <c r="Q23" s="192">
        <v>15</v>
      </c>
      <c r="R23" s="333">
        <v>29.21</v>
      </c>
      <c r="S23" s="332">
        <v>14</v>
      </c>
      <c r="T23" s="330">
        <v>28.96</v>
      </c>
      <c r="U23" s="332"/>
      <c r="V23" s="330"/>
      <c r="W23" s="332">
        <v>225</v>
      </c>
      <c r="X23" s="330">
        <v>269.16000000000003</v>
      </c>
      <c r="Y23" s="332">
        <v>431</v>
      </c>
      <c r="Z23" s="330">
        <v>457.6</v>
      </c>
      <c r="AA23" s="332">
        <v>1331</v>
      </c>
      <c r="AB23" s="330">
        <v>1170.51</v>
      </c>
      <c r="AC23" s="332">
        <v>588</v>
      </c>
      <c r="AD23" s="330">
        <v>589.99</v>
      </c>
      <c r="AE23" s="332"/>
      <c r="AF23" s="330"/>
      <c r="AG23" s="332"/>
      <c r="AH23" s="331"/>
      <c r="AI23" s="332">
        <f t="shared" si="3"/>
        <v>2619</v>
      </c>
      <c r="AJ23" s="330">
        <f t="shared" si="3"/>
        <v>3173.38</v>
      </c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</row>
    <row r="24" spans="1:56" s="347" customFormat="1" x14ac:dyDescent="0.2">
      <c r="A24" s="283" t="s">
        <v>16</v>
      </c>
      <c r="B24" s="283" t="s">
        <v>152</v>
      </c>
      <c r="C24" s="283" t="s">
        <v>151</v>
      </c>
      <c r="D24" s="283">
        <v>19</v>
      </c>
      <c r="E24" s="283" t="s">
        <v>295</v>
      </c>
      <c r="F24" s="283">
        <v>215</v>
      </c>
      <c r="G24" s="283">
        <v>242.17</v>
      </c>
      <c r="H24" s="283"/>
      <c r="I24" s="283"/>
      <c r="J24" s="283" t="s">
        <v>37</v>
      </c>
      <c r="K24" s="341"/>
      <c r="L24" s="342"/>
      <c r="M24" s="343"/>
      <c r="N24" s="342"/>
      <c r="O24" s="344"/>
      <c r="P24" s="342">
        <f t="shared" si="2"/>
        <v>242.17</v>
      </c>
      <c r="Q24" s="345">
        <v>50</v>
      </c>
      <c r="R24" s="283">
        <v>60.52</v>
      </c>
      <c r="S24" s="344">
        <v>67</v>
      </c>
      <c r="T24" s="342">
        <v>81</v>
      </c>
      <c r="U24" s="344">
        <v>420</v>
      </c>
      <c r="V24" s="342">
        <v>439.65</v>
      </c>
      <c r="W24" s="344">
        <v>790</v>
      </c>
      <c r="X24" s="342">
        <v>773.72</v>
      </c>
      <c r="Y24" s="344">
        <v>1119</v>
      </c>
      <c r="Z24" s="342">
        <v>992.02</v>
      </c>
      <c r="AA24" s="344">
        <v>509</v>
      </c>
      <c r="AB24" s="342">
        <v>524.28</v>
      </c>
      <c r="AC24" s="344">
        <v>215</v>
      </c>
      <c r="AD24" s="342">
        <v>242.17</v>
      </c>
      <c r="AE24" s="344"/>
      <c r="AF24" s="342"/>
      <c r="AG24" s="344"/>
      <c r="AH24" s="343"/>
      <c r="AI24" s="344">
        <f t="shared" si="3"/>
        <v>3170</v>
      </c>
      <c r="AJ24" s="342">
        <f t="shared" si="3"/>
        <v>3355.5299999999997</v>
      </c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6"/>
    </row>
    <row r="25" spans="1:56" s="63" customFormat="1" x14ac:dyDescent="0.2">
      <c r="A25" t="s">
        <v>60</v>
      </c>
      <c r="B25" t="s">
        <v>147</v>
      </c>
      <c r="C25" t="s">
        <v>146</v>
      </c>
      <c r="D25">
        <v>10</v>
      </c>
      <c r="E25"/>
      <c r="F25"/>
      <c r="G25"/>
      <c r="H25"/>
      <c r="I25"/>
      <c r="J25" t="s">
        <v>37</v>
      </c>
      <c r="K25" s="109"/>
      <c r="L25" s="320">
        <v>0</v>
      </c>
      <c r="M25" s="321">
        <f>'July-Aug 2018'!O25</f>
        <v>0</v>
      </c>
      <c r="N25" s="320">
        <f t="shared" si="0"/>
        <v>0</v>
      </c>
      <c r="O25" s="322">
        <v>0</v>
      </c>
      <c r="P25" s="342">
        <f t="shared" si="2"/>
        <v>0</v>
      </c>
      <c r="Q25" s="319"/>
      <c r="R25" s="253"/>
      <c r="S25" s="322"/>
      <c r="T25" s="320"/>
      <c r="U25" s="322"/>
      <c r="V25" s="320"/>
      <c r="W25" s="322"/>
      <c r="X25" s="320"/>
      <c r="Y25" s="322"/>
      <c r="Z25" s="320"/>
      <c r="AA25" s="322">
        <v>5394</v>
      </c>
      <c r="AB25" s="320">
        <v>4584.28</v>
      </c>
      <c r="AC25" s="322"/>
      <c r="AD25" s="320"/>
      <c r="AE25" s="322"/>
      <c r="AF25" s="320"/>
      <c r="AG25" s="322"/>
      <c r="AH25" s="321"/>
      <c r="AI25" s="322">
        <f t="shared" si="3"/>
        <v>5394</v>
      </c>
      <c r="AJ25" s="320">
        <f t="shared" si="3"/>
        <v>4584.28</v>
      </c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</row>
    <row r="26" spans="1:56" s="347" customFormat="1" x14ac:dyDescent="0.2">
      <c r="A26" s="283" t="s">
        <v>64</v>
      </c>
      <c r="B26" s="283" t="s">
        <v>134</v>
      </c>
      <c r="C26" s="283" t="s">
        <v>133</v>
      </c>
      <c r="D26" s="283">
        <v>10</v>
      </c>
      <c r="E26" s="283" t="s">
        <v>295</v>
      </c>
      <c r="F26" s="283">
        <v>3818</v>
      </c>
      <c r="G26" s="283">
        <v>3120.17</v>
      </c>
      <c r="H26" s="283"/>
      <c r="I26" s="283"/>
      <c r="J26" s="283" t="s">
        <v>37</v>
      </c>
      <c r="K26" s="341"/>
      <c r="L26" s="342">
        <v>473.59</v>
      </c>
      <c r="M26" s="343">
        <f>'July-Aug 2018'!O26</f>
        <v>406</v>
      </c>
      <c r="N26" s="342">
        <v>444.11</v>
      </c>
      <c r="O26" s="344">
        <v>1678</v>
      </c>
      <c r="P26" s="342">
        <f t="shared" si="2"/>
        <v>3120.17</v>
      </c>
      <c r="Q26" s="345">
        <v>3069</v>
      </c>
      <c r="R26" s="283">
        <v>2092.87</v>
      </c>
      <c r="S26" s="344">
        <v>2614</v>
      </c>
      <c r="T26" s="342">
        <v>1947.92</v>
      </c>
      <c r="U26" s="344">
        <v>5580</v>
      </c>
      <c r="V26" s="342">
        <v>4646.8100000000004</v>
      </c>
      <c r="W26" s="344">
        <v>9526</v>
      </c>
      <c r="X26" s="342">
        <v>3321.0999999999995</v>
      </c>
      <c r="Y26" s="344">
        <v>7624</v>
      </c>
      <c r="Z26" s="342">
        <v>5696.17</v>
      </c>
      <c r="AA26" s="344"/>
      <c r="AB26" s="342"/>
      <c r="AC26" s="344">
        <v>3818</v>
      </c>
      <c r="AD26" s="342">
        <v>3120.17</v>
      </c>
      <c r="AE26" s="344"/>
      <c r="AF26" s="342"/>
      <c r="AG26" s="344"/>
      <c r="AH26" s="343"/>
      <c r="AI26" s="344">
        <f t="shared" si="3"/>
        <v>34315</v>
      </c>
      <c r="AJ26" s="342">
        <f t="shared" si="3"/>
        <v>24862.909999999996</v>
      </c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6"/>
    </row>
    <row r="27" spans="1:56" s="347" customFormat="1" x14ac:dyDescent="0.2">
      <c r="A27" s="283" t="s">
        <v>66</v>
      </c>
      <c r="B27" s="283" t="s">
        <v>130</v>
      </c>
      <c r="C27" s="283" t="s">
        <v>126</v>
      </c>
      <c r="D27" s="283">
        <v>11</v>
      </c>
      <c r="E27" s="283" t="s">
        <v>295</v>
      </c>
      <c r="F27" s="283">
        <v>643</v>
      </c>
      <c r="G27" s="283">
        <v>592.03</v>
      </c>
      <c r="H27" s="283"/>
      <c r="I27" s="283"/>
      <c r="J27" s="283" t="s">
        <v>37</v>
      </c>
      <c r="K27" s="341"/>
      <c r="L27" s="342">
        <v>93.62</v>
      </c>
      <c r="M27" s="343">
        <f>'July-Aug 2018'!O27</f>
        <v>89</v>
      </c>
      <c r="N27" s="342">
        <v>118.15</v>
      </c>
      <c r="O27" s="344">
        <v>139</v>
      </c>
      <c r="P27" s="342">
        <f t="shared" si="2"/>
        <v>592.03</v>
      </c>
      <c r="Q27" s="345">
        <v>161</v>
      </c>
      <c r="R27" s="345">
        <v>160.93</v>
      </c>
      <c r="S27" s="344">
        <v>321</v>
      </c>
      <c r="T27" s="342">
        <v>308.58999999999997</v>
      </c>
      <c r="U27" s="344">
        <v>966</v>
      </c>
      <c r="V27" s="342">
        <v>910.08</v>
      </c>
      <c r="W27" s="344">
        <v>1343</v>
      </c>
      <c r="X27" s="342">
        <v>1259.06</v>
      </c>
      <c r="Y27" s="344">
        <v>1532</v>
      </c>
      <c r="Z27" s="342">
        <v>1328.79</v>
      </c>
      <c r="AA27" s="344">
        <v>1145</v>
      </c>
      <c r="AB27" s="342">
        <v>1080.6199999999999</v>
      </c>
      <c r="AC27" s="344">
        <v>643</v>
      </c>
      <c r="AD27" s="342">
        <v>592.03</v>
      </c>
      <c r="AE27" s="344"/>
      <c r="AF27" s="342"/>
      <c r="AG27" s="344"/>
      <c r="AH27" s="343"/>
      <c r="AI27" s="344">
        <f t="shared" si="3"/>
        <v>6339</v>
      </c>
      <c r="AJ27" s="342">
        <f t="shared" si="3"/>
        <v>6443.9</v>
      </c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</row>
    <row r="28" spans="1:56" s="347" customFormat="1" x14ac:dyDescent="0.2">
      <c r="A28" s="283" t="s">
        <v>18</v>
      </c>
      <c r="B28" s="283" t="s">
        <v>130</v>
      </c>
      <c r="C28" s="283" t="s">
        <v>132</v>
      </c>
      <c r="D28" s="283">
        <v>11</v>
      </c>
      <c r="E28" s="283" t="s">
        <v>295</v>
      </c>
      <c r="F28" s="283">
        <v>619</v>
      </c>
      <c r="G28" s="283">
        <v>572.91999999999996</v>
      </c>
      <c r="H28" s="283"/>
      <c r="I28" s="283"/>
      <c r="J28" s="283" t="s">
        <v>37</v>
      </c>
      <c r="K28" s="341"/>
      <c r="L28" s="342">
        <v>174.01000000000002</v>
      </c>
      <c r="M28" s="343">
        <f>'July-Aug 2018'!O28</f>
        <v>2</v>
      </c>
      <c r="N28" s="342">
        <v>18.079999999999998</v>
      </c>
      <c r="O28" s="344">
        <v>2</v>
      </c>
      <c r="P28" s="342">
        <f t="shared" si="2"/>
        <v>572.91999999999996</v>
      </c>
      <c r="Q28" s="345">
        <v>22</v>
      </c>
      <c r="R28" s="345">
        <v>35.19</v>
      </c>
      <c r="S28" s="344">
        <v>107</v>
      </c>
      <c r="T28" s="342">
        <v>119.66</v>
      </c>
      <c r="U28" s="344">
        <v>615</v>
      </c>
      <c r="V28" s="342">
        <v>607.66</v>
      </c>
      <c r="W28" s="344">
        <v>758</v>
      </c>
      <c r="X28" s="342">
        <v>745.64</v>
      </c>
      <c r="Y28" s="344">
        <v>1153</v>
      </c>
      <c r="Z28" s="342">
        <v>1019.74</v>
      </c>
      <c r="AA28" s="344">
        <v>987</v>
      </c>
      <c r="AB28" s="342">
        <v>942.41</v>
      </c>
      <c r="AC28" s="344">
        <v>619</v>
      </c>
      <c r="AD28" s="342">
        <v>572.91999999999996</v>
      </c>
      <c r="AE28" s="344"/>
      <c r="AF28" s="342"/>
      <c r="AG28" s="344"/>
      <c r="AH28" s="343"/>
      <c r="AI28" s="344">
        <f t="shared" si="3"/>
        <v>4265</v>
      </c>
      <c r="AJ28" s="342">
        <f t="shared" si="3"/>
        <v>4808.2299999999996</v>
      </c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6"/>
      <c r="BD28" s="346"/>
    </row>
    <row r="29" spans="1:56" s="347" customFormat="1" x14ac:dyDescent="0.2">
      <c r="A29" s="283" t="s">
        <v>0</v>
      </c>
      <c r="B29" s="283" t="s">
        <v>140</v>
      </c>
      <c r="C29" s="283" t="s">
        <v>139</v>
      </c>
      <c r="D29" s="283">
        <v>12</v>
      </c>
      <c r="E29" s="283" t="s">
        <v>295</v>
      </c>
      <c r="F29" s="283">
        <v>650</v>
      </c>
      <c r="G29" s="283">
        <v>597.61</v>
      </c>
      <c r="H29" s="283"/>
      <c r="I29" s="283"/>
      <c r="J29" s="283" t="s">
        <v>37</v>
      </c>
      <c r="K29" s="341"/>
      <c r="L29" s="342">
        <v>212.82</v>
      </c>
      <c r="M29" s="343">
        <f>'July-Aug 2018'!O29</f>
        <v>160</v>
      </c>
      <c r="N29" s="342">
        <v>199.82</v>
      </c>
      <c r="O29" s="344">
        <v>181</v>
      </c>
      <c r="P29" s="342">
        <f t="shared" si="2"/>
        <v>597.61</v>
      </c>
      <c r="Q29" s="345">
        <v>215</v>
      </c>
      <c r="R29" s="345">
        <v>209.77</v>
      </c>
      <c r="S29" s="344">
        <v>1036</v>
      </c>
      <c r="T29" s="342">
        <v>819.77</v>
      </c>
      <c r="U29" s="344">
        <v>1103</v>
      </c>
      <c r="V29" s="342">
        <v>1028.1199999999999</v>
      </c>
      <c r="W29" s="344">
        <v>1758</v>
      </c>
      <c r="X29" s="342">
        <v>1623.3</v>
      </c>
      <c r="Y29" s="344">
        <v>1834</v>
      </c>
      <c r="Z29" s="342">
        <v>1575.05</v>
      </c>
      <c r="AA29" s="344">
        <v>1729</v>
      </c>
      <c r="AB29" s="342">
        <v>1591.46</v>
      </c>
      <c r="AC29" s="344">
        <v>650</v>
      </c>
      <c r="AD29" s="342">
        <v>597.61</v>
      </c>
      <c r="AE29" s="344"/>
      <c r="AF29" s="342"/>
      <c r="AG29" s="344"/>
      <c r="AH29" s="343"/>
      <c r="AI29" s="344">
        <f t="shared" si="3"/>
        <v>8666</v>
      </c>
      <c r="AJ29" s="342">
        <f t="shared" si="3"/>
        <v>8455.33</v>
      </c>
      <c r="AK29" s="346"/>
      <c r="AL29" s="346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6"/>
      <c r="AX29" s="346"/>
      <c r="AY29" s="346"/>
      <c r="AZ29" s="346"/>
      <c r="BA29" s="346"/>
      <c r="BB29" s="346"/>
      <c r="BC29" s="346"/>
      <c r="BD29" s="346"/>
    </row>
    <row r="30" spans="1:56" s="347" customFormat="1" x14ac:dyDescent="0.2">
      <c r="A30" s="283" t="s">
        <v>19</v>
      </c>
      <c r="B30" s="283" t="s">
        <v>142</v>
      </c>
      <c r="C30" s="283" t="s">
        <v>141</v>
      </c>
      <c r="D30" s="283">
        <v>12</v>
      </c>
      <c r="E30" s="283" t="s">
        <v>295</v>
      </c>
      <c r="F30" s="283">
        <v>0</v>
      </c>
      <c r="G30" s="283">
        <v>15.29</v>
      </c>
      <c r="H30" s="283"/>
      <c r="I30" s="283"/>
      <c r="J30" s="283" t="s">
        <v>37</v>
      </c>
      <c r="K30" s="341"/>
      <c r="L30" s="342">
        <v>61.89</v>
      </c>
      <c r="M30" s="343">
        <f>'July-Aug 2018'!O30</f>
        <v>51</v>
      </c>
      <c r="N30" s="342">
        <v>74.430000000000007</v>
      </c>
      <c r="O30" s="344">
        <v>48</v>
      </c>
      <c r="P30" s="342">
        <f t="shared" si="2"/>
        <v>15.29</v>
      </c>
      <c r="Q30" s="345">
        <v>60</v>
      </c>
      <c r="R30" s="345">
        <v>69.569999999999993</v>
      </c>
      <c r="S30" s="344">
        <v>49</v>
      </c>
      <c r="T30" s="342">
        <v>63.61</v>
      </c>
      <c r="U30" s="344">
        <v>330</v>
      </c>
      <c r="V30" s="342">
        <v>362.11</v>
      </c>
      <c r="W30" s="344">
        <v>149</v>
      </c>
      <c r="X30" s="342">
        <v>185.05</v>
      </c>
      <c r="Y30" s="344">
        <v>0</v>
      </c>
      <c r="Z30" s="342">
        <v>14.79</v>
      </c>
      <c r="AA30" s="344">
        <v>0</v>
      </c>
      <c r="AB30" s="342">
        <v>14.3</v>
      </c>
      <c r="AC30" s="344">
        <v>0</v>
      </c>
      <c r="AD30" s="342">
        <v>15.29</v>
      </c>
      <c r="AE30" s="344"/>
      <c r="AF30" s="342"/>
      <c r="AG30" s="344"/>
      <c r="AH30" s="343"/>
      <c r="AI30" s="344">
        <f t="shared" si="3"/>
        <v>687</v>
      </c>
      <c r="AJ30" s="342">
        <f t="shared" si="3"/>
        <v>876.32999999999993</v>
      </c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6"/>
    </row>
    <row r="31" spans="1:56" s="347" customFormat="1" x14ac:dyDescent="0.2">
      <c r="A31" s="283" t="s">
        <v>59</v>
      </c>
      <c r="B31" s="283" t="s">
        <v>142</v>
      </c>
      <c r="C31" s="283" t="s">
        <v>143</v>
      </c>
      <c r="D31" s="283">
        <v>12</v>
      </c>
      <c r="E31" s="283" t="s">
        <v>295</v>
      </c>
      <c r="F31" s="283">
        <v>1231</v>
      </c>
      <c r="G31" s="283">
        <v>1060.24</v>
      </c>
      <c r="H31" s="283"/>
      <c r="I31" s="283"/>
      <c r="J31" s="283" t="s">
        <v>37</v>
      </c>
      <c r="K31" s="341"/>
      <c r="L31" s="342">
        <v>493.58</v>
      </c>
      <c r="M31" s="343">
        <f>'July-Aug 2018'!O31</f>
        <v>427</v>
      </c>
      <c r="N31" s="342">
        <v>463.06</v>
      </c>
      <c r="O31" s="344">
        <v>652</v>
      </c>
      <c r="P31" s="342">
        <f t="shared" si="2"/>
        <v>1060.24</v>
      </c>
      <c r="Q31" s="345">
        <v>1023</v>
      </c>
      <c r="R31" s="345">
        <v>749.12</v>
      </c>
      <c r="S31" s="344">
        <v>1502</v>
      </c>
      <c r="T31" s="342">
        <v>1152.92</v>
      </c>
      <c r="U31" s="344">
        <v>1556</v>
      </c>
      <c r="V31" s="342">
        <v>1418.42</v>
      </c>
      <c r="W31" s="344">
        <v>1901</v>
      </c>
      <c r="X31" s="342">
        <v>1748.8</v>
      </c>
      <c r="Y31" s="344">
        <v>1883</v>
      </c>
      <c r="Z31" s="342">
        <v>1615.01</v>
      </c>
      <c r="AA31" s="344">
        <v>1295</v>
      </c>
      <c r="AB31" s="342">
        <v>1211.83</v>
      </c>
      <c r="AC31" s="344">
        <v>1231</v>
      </c>
      <c r="AD31" s="342">
        <v>1060.24</v>
      </c>
      <c r="AE31" s="344"/>
      <c r="AF31" s="342"/>
      <c r="AG31" s="344"/>
      <c r="AH31" s="343"/>
      <c r="AI31" s="344">
        <f t="shared" si="3"/>
        <v>11470</v>
      </c>
      <c r="AJ31" s="342">
        <f t="shared" si="3"/>
        <v>10973.22</v>
      </c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</row>
    <row r="32" spans="1:56" s="347" customFormat="1" x14ac:dyDescent="0.2">
      <c r="A32" s="283" t="s">
        <v>55</v>
      </c>
      <c r="B32" s="283" t="s">
        <v>156</v>
      </c>
      <c r="C32" s="283" t="s">
        <v>155</v>
      </c>
      <c r="D32" s="283">
        <v>14</v>
      </c>
      <c r="E32" s="283" t="s">
        <v>295</v>
      </c>
      <c r="F32" s="283">
        <v>201</v>
      </c>
      <c r="G32" s="283">
        <v>227.4</v>
      </c>
      <c r="H32" s="283"/>
      <c r="I32" s="283"/>
      <c r="J32" s="283" t="s">
        <v>37</v>
      </c>
      <c r="K32" s="341"/>
      <c r="L32" s="342">
        <v>36.909999999999997</v>
      </c>
      <c r="M32" s="343">
        <f>'July-Aug 2018'!O32</f>
        <v>27</v>
      </c>
      <c r="N32" s="342">
        <v>46.82</v>
      </c>
      <c r="O32" s="344">
        <v>0</v>
      </c>
      <c r="P32" s="342">
        <f t="shared" si="2"/>
        <v>227.4</v>
      </c>
      <c r="Q32" s="345">
        <v>170</v>
      </c>
      <c r="R32" s="345">
        <v>169.07</v>
      </c>
      <c r="S32" s="344">
        <v>427</v>
      </c>
      <c r="T32" s="342">
        <v>384.38</v>
      </c>
      <c r="U32" s="344">
        <v>806</v>
      </c>
      <c r="V32" s="342">
        <v>772.23</v>
      </c>
      <c r="W32" s="344">
        <v>870</v>
      </c>
      <c r="X32" s="342">
        <v>843.93</v>
      </c>
      <c r="Y32" s="344">
        <v>1372</v>
      </c>
      <c r="Z32" s="342">
        <v>1198.32</v>
      </c>
      <c r="AA32" s="344">
        <v>866</v>
      </c>
      <c r="AB32" s="342">
        <v>836.57</v>
      </c>
      <c r="AC32" s="344">
        <v>201</v>
      </c>
      <c r="AD32" s="342">
        <v>227.4</v>
      </c>
      <c r="AE32" s="344"/>
      <c r="AF32" s="342"/>
      <c r="AG32" s="344"/>
      <c r="AH32" s="343"/>
      <c r="AI32" s="344">
        <f t="shared" si="3"/>
        <v>4739</v>
      </c>
      <c r="AJ32" s="342">
        <f t="shared" si="3"/>
        <v>4743.0299999999988</v>
      </c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6"/>
      <c r="BD32" s="346"/>
    </row>
    <row r="33" spans="1:56" s="347" customFormat="1" x14ac:dyDescent="0.2">
      <c r="A33" s="283" t="s">
        <v>65</v>
      </c>
      <c r="B33" s="283" t="s">
        <v>158</v>
      </c>
      <c r="C33" s="283" t="s">
        <v>157</v>
      </c>
      <c r="D33" s="283">
        <v>15</v>
      </c>
      <c r="E33" s="283" t="s">
        <v>295</v>
      </c>
      <c r="F33" s="283">
        <v>4295</v>
      </c>
      <c r="G33" s="283">
        <v>3477.75</v>
      </c>
      <c r="H33" s="283"/>
      <c r="I33" s="283"/>
      <c r="J33" s="283" t="s">
        <v>37</v>
      </c>
      <c r="K33" s="341"/>
      <c r="L33" s="342">
        <v>1316.76</v>
      </c>
      <c r="M33" s="343">
        <f>'July-Aug 2018'!O33</f>
        <v>896</v>
      </c>
      <c r="N33" s="342">
        <v>886.29</v>
      </c>
      <c r="O33" s="344">
        <v>2706</v>
      </c>
      <c r="P33" s="342">
        <f t="shared" si="2"/>
        <v>3477.75</v>
      </c>
      <c r="Q33" s="345">
        <v>3609</v>
      </c>
      <c r="R33" s="345">
        <v>2447.52</v>
      </c>
      <c r="S33" s="344">
        <v>4623</v>
      </c>
      <c r="T33" s="342">
        <v>3307.38</v>
      </c>
      <c r="U33" s="344">
        <v>7288</v>
      </c>
      <c r="V33" s="342">
        <v>5829.92</v>
      </c>
      <c r="W33" s="344">
        <v>10621</v>
      </c>
      <c r="X33" s="342">
        <v>8284.16</v>
      </c>
      <c r="Y33" s="344">
        <v>13255</v>
      </c>
      <c r="Z33" s="342">
        <v>9310.14</v>
      </c>
      <c r="AA33" s="344">
        <v>9168</v>
      </c>
      <c r="AB33" s="342">
        <v>7230.2</v>
      </c>
      <c r="AC33" s="344">
        <v>4295</v>
      </c>
      <c r="AD33" s="342">
        <v>3477.75</v>
      </c>
      <c r="AE33" s="344"/>
      <c r="AF33" s="342"/>
      <c r="AG33" s="344"/>
      <c r="AH33" s="343"/>
      <c r="AI33" s="344">
        <f t="shared" si="3"/>
        <v>56461</v>
      </c>
      <c r="AJ33" s="342">
        <f t="shared" si="3"/>
        <v>45567.869999999995</v>
      </c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6"/>
      <c r="BD33" s="346"/>
    </row>
    <row r="34" spans="1:56" s="63" customFormat="1" x14ac:dyDescent="0.2">
      <c r="A34" t="s">
        <v>67</v>
      </c>
      <c r="B34"/>
      <c r="C34" t="s">
        <v>198</v>
      </c>
      <c r="D34">
        <v>70</v>
      </c>
      <c r="E34"/>
      <c r="F34"/>
      <c r="G34"/>
      <c r="H34"/>
      <c r="I34"/>
      <c r="J34" t="s">
        <v>37</v>
      </c>
      <c r="K34" s="109"/>
      <c r="L34" s="320">
        <v>0</v>
      </c>
      <c r="M34" s="321">
        <f>'July-Aug 2018'!O34</f>
        <v>0</v>
      </c>
      <c r="N34" s="320">
        <f t="shared" si="0"/>
        <v>0</v>
      </c>
      <c r="O34" s="322"/>
      <c r="P34" s="342">
        <f t="shared" si="2"/>
        <v>0</v>
      </c>
      <c r="Q34" s="319"/>
      <c r="R34" s="319"/>
      <c r="S34" s="322"/>
      <c r="T34" s="320"/>
      <c r="U34" s="322"/>
      <c r="V34" s="320"/>
      <c r="W34" s="322"/>
      <c r="X34" s="320"/>
      <c r="Y34" s="322"/>
      <c r="Z34" s="320"/>
      <c r="AA34" s="322"/>
      <c r="AB34" s="320"/>
      <c r="AC34" s="322"/>
      <c r="AD34" s="320"/>
      <c r="AE34" s="322"/>
      <c r="AF34" s="320"/>
      <c r="AG34" s="322"/>
      <c r="AH34" s="321"/>
      <c r="AI34" s="322">
        <f t="shared" si="3"/>
        <v>0</v>
      </c>
      <c r="AJ34" s="320">
        <f t="shared" si="3"/>
        <v>0</v>
      </c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</row>
    <row r="35" spans="1:56" s="347" customFormat="1" x14ac:dyDescent="0.2">
      <c r="A35" s="283" t="s">
        <v>22</v>
      </c>
      <c r="B35" s="283" t="s">
        <v>131</v>
      </c>
      <c r="C35" s="283" t="s">
        <v>122</v>
      </c>
      <c r="D35" s="283">
        <v>60</v>
      </c>
      <c r="E35" s="283" t="s">
        <v>295</v>
      </c>
      <c r="F35" s="283">
        <v>3</v>
      </c>
      <c r="G35" s="283">
        <v>18.47</v>
      </c>
      <c r="H35" s="283"/>
      <c r="I35" s="283">
        <f>SUM(G10:G35)</f>
        <v>12636.269999999999</v>
      </c>
      <c r="J35" s="283" t="s">
        <v>37</v>
      </c>
      <c r="K35" s="341"/>
      <c r="L35" s="342">
        <v>18.64</v>
      </c>
      <c r="M35" s="343">
        <f>'July-Aug 2018'!O35</f>
        <v>3</v>
      </c>
      <c r="N35" s="342">
        <v>19.22</v>
      </c>
      <c r="O35" s="344">
        <v>0</v>
      </c>
      <c r="P35" s="342">
        <f t="shared" si="2"/>
        <v>18.47</v>
      </c>
      <c r="Q35" s="345">
        <v>1</v>
      </c>
      <c r="R35" s="348">
        <v>16.190000000000001</v>
      </c>
      <c r="S35" s="344">
        <v>5</v>
      </c>
      <c r="T35" s="342">
        <v>21.1</v>
      </c>
      <c r="U35" s="344"/>
      <c r="V35" s="342">
        <v>35.950000000000003</v>
      </c>
      <c r="W35" s="344">
        <v>40</v>
      </c>
      <c r="X35" s="342">
        <v>61.22</v>
      </c>
      <c r="Y35" s="344">
        <v>45</v>
      </c>
      <c r="Z35" s="342">
        <v>63.14</v>
      </c>
      <c r="AA35" s="344">
        <v>18</v>
      </c>
      <c r="AB35" s="342">
        <v>34.71</v>
      </c>
      <c r="AC35" s="344">
        <v>3</v>
      </c>
      <c r="AD35" s="342">
        <v>18.47</v>
      </c>
      <c r="AE35" s="344"/>
      <c r="AF35" s="342"/>
      <c r="AG35" s="344"/>
      <c r="AH35" s="343"/>
      <c r="AI35" s="344">
        <f t="shared" si="3"/>
        <v>115</v>
      </c>
      <c r="AJ35" s="342">
        <f t="shared" si="3"/>
        <v>307.11</v>
      </c>
      <c r="AK35" s="346"/>
      <c r="AL35" s="346"/>
      <c r="AM35" s="346"/>
      <c r="AN35" s="346"/>
      <c r="AO35" s="346"/>
      <c r="AP35" s="346"/>
      <c r="AQ35" s="346"/>
      <c r="AR35" s="346"/>
      <c r="AS35" s="346"/>
      <c r="AT35" s="346"/>
      <c r="AU35" s="346"/>
      <c r="AV35" s="346"/>
      <c r="AW35" s="346"/>
      <c r="AX35" s="346"/>
      <c r="AY35" s="346"/>
      <c r="AZ35" s="346"/>
      <c r="BA35" s="346"/>
      <c r="BB35" s="346"/>
      <c r="BC35" s="346"/>
      <c r="BD35" s="346"/>
    </row>
    <row r="36" spans="1:56" s="347" customFormat="1" x14ac:dyDescent="0.2">
      <c r="A36" s="356" t="s">
        <v>57</v>
      </c>
      <c r="B36" s="356" t="s">
        <v>167</v>
      </c>
      <c r="C36" s="356" t="s">
        <v>166</v>
      </c>
      <c r="D36" s="356">
        <v>58</v>
      </c>
      <c r="E36" s="356" t="s">
        <v>295</v>
      </c>
      <c r="F36" s="356">
        <v>7</v>
      </c>
      <c r="G36" s="356">
        <v>22.68</v>
      </c>
      <c r="H36" s="356"/>
      <c r="I36" s="356">
        <f>G36</f>
        <v>22.68</v>
      </c>
      <c r="J36" s="356" t="s">
        <v>301</v>
      </c>
      <c r="K36" s="341"/>
      <c r="L36" s="342">
        <v>18.64</v>
      </c>
      <c r="M36" s="343">
        <f>'July-Aug 2018'!O36</f>
        <v>5</v>
      </c>
      <c r="N36" s="342">
        <v>21.53</v>
      </c>
      <c r="O36" s="344">
        <v>37</v>
      </c>
      <c r="P36" s="342">
        <f t="shared" si="2"/>
        <v>22.68</v>
      </c>
      <c r="Q36" s="345">
        <v>7</v>
      </c>
      <c r="R36" s="345">
        <v>21.62</v>
      </c>
      <c r="S36" s="344">
        <v>6</v>
      </c>
      <c r="T36" s="342">
        <v>22.07</v>
      </c>
      <c r="U36" s="344">
        <v>4</v>
      </c>
      <c r="V36" s="342">
        <v>19.25</v>
      </c>
      <c r="W36" s="344">
        <v>7</v>
      </c>
      <c r="X36" s="342">
        <v>23.73</v>
      </c>
      <c r="Y36" s="344">
        <v>8</v>
      </c>
      <c r="Z36" s="342">
        <v>23.38</v>
      </c>
      <c r="AA36" s="344">
        <v>8</v>
      </c>
      <c r="AB36" s="342">
        <v>23.37</v>
      </c>
      <c r="AC36" s="344">
        <v>7</v>
      </c>
      <c r="AD36" s="342">
        <v>22.68</v>
      </c>
      <c r="AE36" s="344"/>
      <c r="AF36" s="342"/>
      <c r="AG36" s="344"/>
      <c r="AH36" s="343"/>
      <c r="AI36" s="344">
        <f t="shared" si="3"/>
        <v>89</v>
      </c>
      <c r="AJ36" s="342">
        <f t="shared" si="3"/>
        <v>218.95</v>
      </c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6"/>
      <c r="AX36" s="346"/>
      <c r="AY36" s="346"/>
      <c r="AZ36" s="346"/>
      <c r="BA36" s="346"/>
      <c r="BB36" s="346"/>
      <c r="BC36" s="346"/>
      <c r="BD36" s="346"/>
    </row>
    <row r="37" spans="1:56" s="349" customFormat="1" x14ac:dyDescent="0.2">
      <c r="A37" s="349" t="s">
        <v>63</v>
      </c>
      <c r="B37" s="349" t="s">
        <v>145</v>
      </c>
      <c r="C37" s="349" t="s">
        <v>164</v>
      </c>
      <c r="D37" s="349">
        <v>70</v>
      </c>
      <c r="E37" s="349" t="s">
        <v>295</v>
      </c>
      <c r="F37" s="349">
        <v>149</v>
      </c>
      <c r="G37" s="349">
        <v>172.51</v>
      </c>
      <c r="J37" s="349" t="s">
        <v>52</v>
      </c>
      <c r="K37" s="350"/>
      <c r="L37" s="351">
        <v>19.600000000000001</v>
      </c>
      <c r="M37" s="352">
        <f>'July-Aug 2018'!O37</f>
        <v>5</v>
      </c>
      <c r="N37" s="351">
        <v>21.53</v>
      </c>
      <c r="O37" s="353">
        <v>4</v>
      </c>
      <c r="P37" s="342">
        <f t="shared" si="2"/>
        <v>172.51</v>
      </c>
      <c r="Q37" s="354">
        <v>5</v>
      </c>
      <c r="R37" s="354">
        <v>19.809999999999999</v>
      </c>
      <c r="S37" s="353">
        <v>92</v>
      </c>
      <c r="T37" s="351">
        <v>105.16</v>
      </c>
      <c r="U37" s="353"/>
      <c r="V37" s="351">
        <v>357.79</v>
      </c>
      <c r="W37" s="353">
        <v>492</v>
      </c>
      <c r="X37" s="351">
        <v>512.16999999999996</v>
      </c>
      <c r="Y37" s="353">
        <v>540</v>
      </c>
      <c r="Z37" s="351">
        <v>519.87</v>
      </c>
      <c r="AA37" s="353">
        <v>333</v>
      </c>
      <c r="AB37" s="351">
        <v>370.33</v>
      </c>
      <c r="AC37" s="353">
        <v>149</v>
      </c>
      <c r="AD37" s="351">
        <v>172.51</v>
      </c>
      <c r="AE37" s="353"/>
      <c r="AF37" s="351"/>
      <c r="AG37" s="353"/>
      <c r="AH37" s="352"/>
      <c r="AI37" s="353">
        <f t="shared" si="3"/>
        <v>1620</v>
      </c>
      <c r="AJ37" s="351">
        <f t="shared" si="3"/>
        <v>2271.2799999999997</v>
      </c>
      <c r="AK37" s="355"/>
      <c r="AL37" s="355"/>
      <c r="AM37" s="355"/>
      <c r="AN37" s="355"/>
      <c r="AO37" s="355"/>
      <c r="AP37" s="355"/>
      <c r="AQ37" s="355"/>
      <c r="AR37" s="355"/>
      <c r="AS37" s="355"/>
      <c r="AT37" s="355"/>
      <c r="AU37" s="355"/>
      <c r="AV37" s="355"/>
      <c r="AW37" s="355"/>
      <c r="AX37" s="355"/>
      <c r="AY37" s="355"/>
      <c r="AZ37" s="355"/>
      <c r="BA37" s="355"/>
      <c r="BB37" s="355"/>
      <c r="BC37" s="355"/>
      <c r="BD37" s="355"/>
    </row>
    <row r="38" spans="1:56" s="349" customFormat="1" x14ac:dyDescent="0.2">
      <c r="A38" s="349" t="s">
        <v>24</v>
      </c>
      <c r="B38" s="349" t="s">
        <v>138</v>
      </c>
      <c r="C38" s="349" t="s">
        <v>137</v>
      </c>
      <c r="D38" s="349">
        <v>70</v>
      </c>
      <c r="E38" s="349" t="s">
        <v>295</v>
      </c>
      <c r="F38" s="349">
        <v>39</v>
      </c>
      <c r="G38" s="349">
        <v>60.74</v>
      </c>
      <c r="J38" s="349" t="s">
        <v>52</v>
      </c>
      <c r="K38" s="350"/>
      <c r="L38" s="351">
        <v>47.54</v>
      </c>
      <c r="M38" s="352">
        <f>'July-Aug 2018'!O38</f>
        <v>31</v>
      </c>
      <c r="N38" s="351">
        <v>56.45</v>
      </c>
      <c r="O38" s="353">
        <v>25</v>
      </c>
      <c r="P38" s="342">
        <f t="shared" si="2"/>
        <v>60.74</v>
      </c>
      <c r="Q38" s="354">
        <v>29</v>
      </c>
      <c r="R38" s="354">
        <v>47.67</v>
      </c>
      <c r="S38" s="353">
        <v>19</v>
      </c>
      <c r="T38" s="351">
        <v>35.200000000000003</v>
      </c>
      <c r="U38" s="353">
        <v>101</v>
      </c>
      <c r="V38" s="351">
        <v>139.66999999999999</v>
      </c>
      <c r="W38" s="353">
        <v>120</v>
      </c>
      <c r="X38" s="351">
        <v>166.08</v>
      </c>
      <c r="Y38" s="353">
        <v>186</v>
      </c>
      <c r="Z38" s="351">
        <v>239.31</v>
      </c>
      <c r="AA38" s="353">
        <v>124</v>
      </c>
      <c r="AB38" s="351">
        <v>169.52</v>
      </c>
      <c r="AC38" s="353">
        <v>39</v>
      </c>
      <c r="AD38" s="351">
        <v>60.74</v>
      </c>
      <c r="AE38" s="353"/>
      <c r="AF38" s="351"/>
      <c r="AG38" s="353"/>
      <c r="AH38" s="352"/>
      <c r="AI38" s="353">
        <f t="shared" si="3"/>
        <v>674</v>
      </c>
      <c r="AJ38" s="351">
        <f t="shared" si="3"/>
        <v>1022.9200000000001</v>
      </c>
      <c r="AK38" s="355"/>
      <c r="AL38" s="355"/>
      <c r="AM38" s="355"/>
      <c r="AN38" s="355"/>
      <c r="AO38" s="355"/>
      <c r="AP38" s="355"/>
      <c r="AQ38" s="355"/>
      <c r="AR38" s="355"/>
      <c r="AS38" s="355"/>
      <c r="AT38" s="355"/>
      <c r="AU38" s="355"/>
      <c r="AV38" s="355"/>
      <c r="AW38" s="355"/>
      <c r="AX38" s="355"/>
      <c r="AY38" s="355"/>
      <c r="AZ38" s="355"/>
      <c r="BA38" s="355"/>
      <c r="BB38" s="355"/>
      <c r="BC38" s="355"/>
      <c r="BD38" s="355"/>
    </row>
    <row r="39" spans="1:56" s="349" customFormat="1" x14ac:dyDescent="0.2">
      <c r="A39" s="349" t="s">
        <v>39</v>
      </c>
      <c r="B39" s="349" t="s">
        <v>225</v>
      </c>
      <c r="C39" s="349" t="s">
        <v>199</v>
      </c>
      <c r="D39" s="349">
        <v>70</v>
      </c>
      <c r="E39" s="349" t="s">
        <v>296</v>
      </c>
      <c r="F39" s="349">
        <v>122</v>
      </c>
      <c r="G39" s="349">
        <v>143.79</v>
      </c>
      <c r="J39" s="349" t="s">
        <v>52</v>
      </c>
      <c r="K39" s="350"/>
      <c r="L39" s="351">
        <v>0</v>
      </c>
      <c r="M39" s="352">
        <f>'July-Aug 2018'!O39</f>
        <v>16</v>
      </c>
      <c r="N39" s="351">
        <v>34.06</v>
      </c>
      <c r="O39" s="353">
        <v>17</v>
      </c>
      <c r="P39" s="342">
        <f t="shared" si="2"/>
        <v>143.79</v>
      </c>
      <c r="Q39" s="354">
        <v>36</v>
      </c>
      <c r="R39" s="354">
        <v>49.18</v>
      </c>
      <c r="S39" s="353">
        <v>104</v>
      </c>
      <c r="T39" s="351">
        <v>116.19</v>
      </c>
      <c r="U39" s="353">
        <v>563</v>
      </c>
      <c r="V39" s="351">
        <v>557.47</v>
      </c>
      <c r="W39" s="353">
        <v>658</v>
      </c>
      <c r="X39" s="351">
        <v>656.4</v>
      </c>
      <c r="Y39" s="353">
        <v>637</v>
      </c>
      <c r="Z39" s="351">
        <v>605.15</v>
      </c>
      <c r="AA39" s="353">
        <v>486</v>
      </c>
      <c r="AB39" s="351">
        <v>502.04</v>
      </c>
      <c r="AC39" s="353">
        <v>122</v>
      </c>
      <c r="AD39" s="351">
        <v>143.79</v>
      </c>
      <c r="AE39" s="353"/>
      <c r="AF39" s="351"/>
      <c r="AG39" s="353"/>
      <c r="AH39" s="352"/>
      <c r="AI39" s="353">
        <f t="shared" si="3"/>
        <v>2639</v>
      </c>
      <c r="AJ39" s="351">
        <f t="shared" si="3"/>
        <v>2808.07</v>
      </c>
      <c r="AK39" s="355"/>
      <c r="AL39" s="355"/>
      <c r="AM39" s="355"/>
      <c r="AN39" s="355"/>
      <c r="AO39" s="355"/>
      <c r="AP39" s="355"/>
      <c r="AQ39" s="355"/>
      <c r="AR39" s="355"/>
      <c r="AS39" s="355"/>
      <c r="AT39" s="355"/>
      <c r="AU39" s="355"/>
      <c r="AV39" s="355"/>
      <c r="AW39" s="355"/>
      <c r="AX39" s="355"/>
      <c r="AY39" s="355"/>
      <c r="AZ39" s="355"/>
      <c r="BA39" s="355"/>
      <c r="BB39" s="355"/>
      <c r="BC39" s="355"/>
      <c r="BD39" s="355"/>
    </row>
    <row r="40" spans="1:56" s="349" customFormat="1" x14ac:dyDescent="0.2">
      <c r="A40" s="349" t="s">
        <v>54</v>
      </c>
      <c r="B40" s="349" t="s">
        <v>145</v>
      </c>
      <c r="C40" s="349" t="s">
        <v>144</v>
      </c>
      <c r="D40" s="349">
        <v>70</v>
      </c>
      <c r="E40" s="349" t="s">
        <v>295</v>
      </c>
      <c r="F40" s="349">
        <v>26</v>
      </c>
      <c r="G40" s="349">
        <v>42.72</v>
      </c>
      <c r="I40" s="349">
        <f>SUM(G37:G41)</f>
        <v>419.76</v>
      </c>
      <c r="J40" s="349" t="s">
        <v>52</v>
      </c>
      <c r="K40" s="350"/>
      <c r="L40" s="351">
        <v>38.82</v>
      </c>
      <c r="M40" s="352">
        <f>'July-Aug 2018'!O40</f>
        <v>24</v>
      </c>
      <c r="N40" s="351">
        <v>44.53</v>
      </c>
      <c r="O40" s="353">
        <v>28</v>
      </c>
      <c r="P40" s="342">
        <f t="shared" si="2"/>
        <v>42.72</v>
      </c>
      <c r="Q40" s="354">
        <v>34</v>
      </c>
      <c r="R40" s="354">
        <v>46.05</v>
      </c>
      <c r="S40" s="353">
        <v>59</v>
      </c>
      <c r="T40" s="351">
        <v>73.28</v>
      </c>
      <c r="U40" s="353">
        <v>172</v>
      </c>
      <c r="V40" s="351">
        <v>206.33</v>
      </c>
      <c r="W40" s="353">
        <v>200</v>
      </c>
      <c r="X40" s="351">
        <v>242.97</v>
      </c>
      <c r="Y40" s="353">
        <v>201</v>
      </c>
      <c r="Z40" s="351">
        <v>230.74</v>
      </c>
      <c r="AA40" s="353">
        <v>117</v>
      </c>
      <c r="AB40" s="351">
        <v>146.94</v>
      </c>
      <c r="AC40" s="353">
        <v>26</v>
      </c>
      <c r="AD40" s="351">
        <v>42.72</v>
      </c>
      <c r="AE40" s="353"/>
      <c r="AF40" s="351"/>
      <c r="AG40" s="353"/>
      <c r="AH40" s="352"/>
      <c r="AI40" s="353">
        <f t="shared" si="3"/>
        <v>861</v>
      </c>
      <c r="AJ40" s="351">
        <f t="shared" si="3"/>
        <v>1115.1000000000001</v>
      </c>
      <c r="AK40" s="355"/>
      <c r="AL40" s="355"/>
      <c r="AM40" s="355"/>
      <c r="AN40" s="355"/>
      <c r="AO40" s="355"/>
      <c r="AP40" s="355"/>
      <c r="AQ40" s="355"/>
      <c r="AR40" s="355"/>
      <c r="AS40" s="355"/>
      <c r="AT40" s="355"/>
      <c r="AU40" s="355"/>
      <c r="AV40" s="355"/>
      <c r="AW40" s="355"/>
      <c r="AX40" s="355"/>
      <c r="AY40" s="355"/>
      <c r="AZ40" s="355"/>
      <c r="BA40" s="355"/>
      <c r="BB40" s="355"/>
      <c r="BC40" s="355"/>
      <c r="BD40" s="355"/>
    </row>
    <row r="41" spans="1:56" s="212" customFormat="1" ht="13.5" thickBot="1" x14ac:dyDescent="0.25">
      <c r="A41" s="212" t="s">
        <v>100</v>
      </c>
      <c r="B41" s="212" t="s">
        <v>224</v>
      </c>
      <c r="C41" s="212" t="s">
        <v>223</v>
      </c>
      <c r="D41" s="212">
        <v>70</v>
      </c>
      <c r="J41" s="212" t="s">
        <v>52</v>
      </c>
      <c r="K41" s="357"/>
      <c r="L41" s="358">
        <v>0</v>
      </c>
      <c r="M41" s="207">
        <f>'July-Aug 2018'!O41</f>
        <v>38</v>
      </c>
      <c r="N41" s="206">
        <v>65.209999999999994</v>
      </c>
      <c r="O41" s="359">
        <v>40</v>
      </c>
      <c r="P41" s="342">
        <f t="shared" si="2"/>
        <v>0</v>
      </c>
      <c r="Q41" s="360">
        <v>42</v>
      </c>
      <c r="R41" s="360">
        <v>58.74</v>
      </c>
      <c r="S41" s="210">
        <v>45</v>
      </c>
      <c r="T41" s="206">
        <v>65.59</v>
      </c>
      <c r="U41" s="359">
        <v>23</v>
      </c>
      <c r="V41" s="358">
        <v>44.32</v>
      </c>
      <c r="W41" s="359">
        <v>0</v>
      </c>
      <c r="X41" s="358">
        <v>17.36</v>
      </c>
      <c r="Y41" s="210">
        <v>0</v>
      </c>
      <c r="Z41" s="206">
        <v>18.45</v>
      </c>
      <c r="AA41" s="210"/>
      <c r="AB41" s="206"/>
      <c r="AC41" s="210"/>
      <c r="AD41" s="206"/>
      <c r="AE41" s="210"/>
      <c r="AF41" s="206"/>
      <c r="AG41" s="210"/>
      <c r="AH41" s="207"/>
      <c r="AI41" s="210">
        <f t="shared" si="3"/>
        <v>188</v>
      </c>
      <c r="AJ41" s="206">
        <f t="shared" si="3"/>
        <v>269.66999999999996</v>
      </c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</row>
    <row r="42" spans="1:56" s="11" customFormat="1" ht="13.5" thickBot="1" x14ac:dyDescent="0.25">
      <c r="A42"/>
      <c r="B42" s="254"/>
      <c r="C42" s="254"/>
      <c r="D42" s="254"/>
      <c r="E42" s="254"/>
      <c r="F42" s="254"/>
      <c r="G42" s="248"/>
      <c r="H42" s="255"/>
      <c r="I42" s="256">
        <f>SUM(I35:I41)</f>
        <v>13078.71</v>
      </c>
      <c r="J42" s="258">
        <v>0</v>
      </c>
      <c r="K42" s="114"/>
      <c r="L42" s="223">
        <f>SUM(L10:L41)</f>
        <v>3392.97</v>
      </c>
      <c r="M42" s="112"/>
      <c r="N42" s="224">
        <f t="shared" ref="N42:AH42" si="4">SUM(N10:N41)</f>
        <v>2930.38</v>
      </c>
      <c r="O42" s="112"/>
      <c r="P42" s="224">
        <f>SUM(P10:P41)</f>
        <v>13078.71</v>
      </c>
      <c r="Q42" s="112"/>
      <c r="R42" s="224">
        <f t="shared" si="4"/>
        <v>7082</v>
      </c>
      <c r="S42" s="112"/>
      <c r="T42" s="113">
        <f t="shared" si="4"/>
        <v>10770.260000000004</v>
      </c>
      <c r="U42" s="133"/>
      <c r="V42" s="133">
        <f t="shared" si="4"/>
        <v>22224.430000000004</v>
      </c>
      <c r="W42" s="112"/>
      <c r="X42" s="113">
        <f t="shared" si="4"/>
        <v>27627.54</v>
      </c>
      <c r="Y42" s="112"/>
      <c r="Z42" s="113">
        <f>SUM(Z10:Z41)</f>
        <v>33726.879999999997</v>
      </c>
      <c r="AA42" s="112"/>
      <c r="AB42" s="113">
        <f>SUM(AB10:AB41)</f>
        <v>26278.6</v>
      </c>
      <c r="AC42" s="112"/>
      <c r="AD42" s="113">
        <f t="shared" si="4"/>
        <v>13038.089999999998</v>
      </c>
      <c r="AE42" s="112"/>
      <c r="AF42" s="113">
        <f t="shared" si="4"/>
        <v>0</v>
      </c>
      <c r="AG42" s="112"/>
      <c r="AH42" s="133">
        <f t="shared" si="4"/>
        <v>0</v>
      </c>
      <c r="AI42" s="112"/>
      <c r="AJ42" s="298">
        <f t="shared" ref="AJ42" si="5">L42+N42+P42+R42+T42+V42+X42+Z42+AB42+AD42+AF42+AH42</f>
        <v>160149.86000000002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ht="13.5" thickTop="1" x14ac:dyDescent="0.2"/>
    <row r="45" spans="1:56" ht="13.5" thickBot="1" x14ac:dyDescent="0.25">
      <c r="B45" s="335" t="s">
        <v>37</v>
      </c>
      <c r="C45" s="90"/>
      <c r="D45" s="90"/>
      <c r="E45" s="90">
        <v>589.99</v>
      </c>
    </row>
    <row r="46" spans="1:56" ht="13.5" thickTop="1" x14ac:dyDescent="0.2"/>
    <row r="48" spans="1:56" x14ac:dyDescent="0.2">
      <c r="B48" s="283" t="s">
        <v>37</v>
      </c>
      <c r="E48" s="88">
        <f>G12+G13+G14+G16+G17+G18+G19+G24+G26+G27+G28+G29+G30+G31+G32+G33+G35+G15-G15</f>
        <v>11288.049999999997</v>
      </c>
      <c r="F48" s="1" t="s">
        <v>300</v>
      </c>
    </row>
    <row r="49" spans="2:6" x14ac:dyDescent="0.2">
      <c r="B49" s="283" t="s">
        <v>37</v>
      </c>
      <c r="E49" s="88">
        <f>G15</f>
        <v>96.55</v>
      </c>
      <c r="F49" s="1" t="s">
        <v>299</v>
      </c>
    </row>
    <row r="50" spans="2:6" x14ac:dyDescent="0.2">
      <c r="B50" s="356" t="s">
        <v>301</v>
      </c>
      <c r="E50" s="2">
        <f>G36</f>
        <v>22.68</v>
      </c>
      <c r="F50" s="1" t="s">
        <v>300</v>
      </c>
    </row>
    <row r="51" spans="2:6" x14ac:dyDescent="0.2">
      <c r="B51" s="349" t="s">
        <v>52</v>
      </c>
      <c r="E51" s="2">
        <f>G37+G38+G40+G39</f>
        <v>419.76</v>
      </c>
      <c r="F51" s="1" t="s">
        <v>300</v>
      </c>
    </row>
    <row r="52" spans="2:6" ht="13.5" thickBot="1" x14ac:dyDescent="0.25">
      <c r="E52" s="90">
        <f>SUM(E48:E51)</f>
        <v>11827.039999999997</v>
      </c>
    </row>
    <row r="53" spans="2:6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2"/>
  <sheetViews>
    <sheetView topLeftCell="A31" workbookViewId="0">
      <selection activeCell="I50" sqref="I50"/>
    </sheetView>
  </sheetViews>
  <sheetFormatPr defaultColWidth="9.140625" defaultRowHeight="12.75" x14ac:dyDescent="0.2"/>
  <cols>
    <col min="1" max="1" width="19" style="1" customWidth="1"/>
    <col min="2" max="2" width="19.42578125" style="1" customWidth="1"/>
    <col min="3" max="3" width="15.42578125" style="1" customWidth="1"/>
    <col min="4" max="4" width="5.140625" style="1" customWidth="1"/>
    <col min="5" max="5" width="17.28515625" style="1" customWidth="1"/>
    <col min="6" max="6" width="11.28515625" style="1" customWidth="1"/>
    <col min="7" max="7" width="12.7109375" style="2" customWidth="1"/>
    <col min="8" max="8" width="10.42578125" style="46" bestFit="1" customWidth="1"/>
    <col min="9" max="9" width="13.7109375" style="88" customWidth="1"/>
    <col min="10" max="10" width="35.42578125" style="1" customWidth="1"/>
    <col min="11" max="11" width="8.85546875" style="1" customWidth="1"/>
    <col min="12" max="12" width="10.7109375" style="1" customWidth="1"/>
    <col min="13" max="13" width="8.85546875" style="1" customWidth="1"/>
    <col min="14" max="14" width="10.7109375" style="1" customWidth="1"/>
    <col min="15" max="15" width="10" style="1" customWidth="1"/>
    <col min="16" max="16" width="10.85546875" style="2" customWidth="1"/>
    <col min="17" max="17" width="10" style="2" customWidth="1"/>
    <col min="18" max="19" width="11.7109375" style="1" customWidth="1"/>
    <col min="20" max="21" width="12" style="1" customWidth="1"/>
    <col min="22" max="25" width="12.28515625" style="1" customWidth="1"/>
    <col min="26" max="27" width="12.28515625" style="2" customWidth="1"/>
    <col min="28" max="29" width="12.28515625" style="3" customWidth="1"/>
    <col min="30" max="31" width="12.28515625" style="2" customWidth="1"/>
    <col min="32" max="35" width="12.28515625" style="3" customWidth="1"/>
    <col min="36" max="36" width="13.85546875" style="2" customWidth="1"/>
    <col min="37" max="16384" width="9.140625" style="1"/>
  </cols>
  <sheetData>
    <row r="1" spans="1:56" x14ac:dyDescent="0.2">
      <c r="A1" s="297" t="s">
        <v>1</v>
      </c>
      <c r="B1" s="297"/>
      <c r="C1" s="297"/>
      <c r="AD1" s="3"/>
      <c r="AE1" s="3"/>
    </row>
    <row r="2" spans="1:56" ht="15.75" x14ac:dyDescent="0.25">
      <c r="A2" s="297" t="s">
        <v>2</v>
      </c>
      <c r="B2" s="297"/>
      <c r="C2" s="297"/>
      <c r="E2" s="103" t="s">
        <v>285</v>
      </c>
      <c r="AD2" s="3"/>
      <c r="AE2" s="3"/>
    </row>
    <row r="3" spans="1:56" ht="15.75" x14ac:dyDescent="0.25">
      <c r="A3" s="297" t="s">
        <v>3</v>
      </c>
      <c r="B3" s="297"/>
      <c r="C3" s="297"/>
      <c r="E3" s="201" t="s">
        <v>178</v>
      </c>
      <c r="F3" s="144">
        <v>190980</v>
      </c>
      <c r="AD3" s="3"/>
      <c r="AE3" s="3"/>
    </row>
    <row r="4" spans="1:56" x14ac:dyDescent="0.2">
      <c r="A4" s="297" t="s">
        <v>69</v>
      </c>
      <c r="B4" s="297"/>
      <c r="C4" s="297"/>
      <c r="AD4" s="3"/>
      <c r="AE4" s="3"/>
    </row>
    <row r="5" spans="1:56" x14ac:dyDescent="0.2">
      <c r="A5" s="297"/>
      <c r="B5" s="297"/>
      <c r="C5" s="297"/>
      <c r="AD5" s="3"/>
      <c r="AE5" s="3"/>
    </row>
    <row r="6" spans="1:56" x14ac:dyDescent="0.2">
      <c r="A6" s="297" t="s">
        <v>5</v>
      </c>
      <c r="B6" s="297"/>
      <c r="C6" s="297"/>
      <c r="AD6" s="3"/>
      <c r="AE6" s="3"/>
    </row>
    <row r="7" spans="1:56" ht="13.5" thickBot="1" x14ac:dyDescent="0.25">
      <c r="A7" s="297" t="s">
        <v>112</v>
      </c>
      <c r="B7" s="297"/>
      <c r="C7" s="297"/>
      <c r="G7" s="6"/>
      <c r="AD7" s="3"/>
      <c r="AE7" s="3"/>
    </row>
    <row r="8" spans="1:56" ht="13.5" thickBot="1" x14ac:dyDescent="0.25">
      <c r="A8" s="270">
        <v>39630</v>
      </c>
      <c r="B8" s="271"/>
      <c r="C8" s="271"/>
      <c r="D8" s="271"/>
      <c r="E8" s="271"/>
      <c r="F8" s="291" t="s">
        <v>35</v>
      </c>
      <c r="G8" s="272" t="s">
        <v>169</v>
      </c>
      <c r="H8" s="292" t="s">
        <v>32</v>
      </c>
      <c r="I8" s="293" t="s">
        <v>252</v>
      </c>
      <c r="J8" s="119"/>
      <c r="K8" s="484">
        <v>43282</v>
      </c>
      <c r="L8" s="485"/>
      <c r="M8" s="484">
        <v>43330</v>
      </c>
      <c r="N8" s="485"/>
      <c r="O8" s="486">
        <v>43344</v>
      </c>
      <c r="P8" s="487"/>
      <c r="Q8" s="486">
        <v>43374</v>
      </c>
      <c r="R8" s="487"/>
      <c r="S8" s="482">
        <v>43405</v>
      </c>
      <c r="T8" s="483"/>
      <c r="U8" s="486">
        <v>43435</v>
      </c>
      <c r="V8" s="487"/>
      <c r="W8" s="486">
        <v>43466</v>
      </c>
      <c r="X8" s="487"/>
      <c r="Y8" s="486">
        <v>43497</v>
      </c>
      <c r="Z8" s="487"/>
      <c r="AA8" s="486">
        <v>43525</v>
      </c>
      <c r="AB8" s="487"/>
      <c r="AC8" s="486">
        <v>43556</v>
      </c>
      <c r="AD8" s="487"/>
      <c r="AE8" s="486">
        <v>43586</v>
      </c>
      <c r="AF8" s="488"/>
      <c r="AG8" s="307"/>
      <c r="AH8" s="137">
        <v>43617</v>
      </c>
      <c r="AI8" s="482" t="s">
        <v>35</v>
      </c>
      <c r="AJ8" s="483"/>
    </row>
    <row r="9" spans="1:56" ht="13.5" thickBot="1" x14ac:dyDescent="0.25">
      <c r="A9" s="270"/>
      <c r="B9" s="291"/>
      <c r="C9" s="271" t="s">
        <v>6</v>
      </c>
      <c r="D9" s="291" t="s">
        <v>26</v>
      </c>
      <c r="E9" s="291" t="s">
        <v>68</v>
      </c>
      <c r="F9" s="271" t="s">
        <v>28</v>
      </c>
      <c r="G9" s="295" t="s">
        <v>31</v>
      </c>
      <c r="H9" s="291" t="s">
        <v>33</v>
      </c>
      <c r="I9" s="291" t="s">
        <v>253</v>
      </c>
      <c r="J9" s="119" t="s">
        <v>36</v>
      </c>
      <c r="K9" s="118" t="s">
        <v>181</v>
      </c>
      <c r="L9" s="119" t="s">
        <v>183</v>
      </c>
      <c r="M9" s="120" t="s">
        <v>182</v>
      </c>
      <c r="N9" s="119" t="s">
        <v>184</v>
      </c>
      <c r="O9" s="121" t="s">
        <v>182</v>
      </c>
      <c r="P9" s="122" t="s">
        <v>185</v>
      </c>
      <c r="Q9" s="126" t="s">
        <v>182</v>
      </c>
      <c r="R9" s="119" t="s">
        <v>186</v>
      </c>
      <c r="S9" s="121" t="s">
        <v>182</v>
      </c>
      <c r="T9" s="119" t="s">
        <v>187</v>
      </c>
      <c r="U9" s="130" t="s">
        <v>182</v>
      </c>
      <c r="V9" s="130" t="s">
        <v>188</v>
      </c>
      <c r="W9" s="118" t="s">
        <v>182</v>
      </c>
      <c r="X9" s="119" t="s">
        <v>189</v>
      </c>
      <c r="Y9" s="118" t="s">
        <v>182</v>
      </c>
      <c r="Z9" s="122" t="s">
        <v>190</v>
      </c>
      <c r="AA9" s="126" t="s">
        <v>182</v>
      </c>
      <c r="AB9" s="135" t="s">
        <v>191</v>
      </c>
      <c r="AC9" s="136" t="s">
        <v>182</v>
      </c>
      <c r="AD9" s="135" t="s">
        <v>192</v>
      </c>
      <c r="AE9" s="136" t="s">
        <v>182</v>
      </c>
      <c r="AF9" s="135" t="s">
        <v>193</v>
      </c>
      <c r="AG9" s="136" t="s">
        <v>182</v>
      </c>
      <c r="AH9" s="131" t="s">
        <v>194</v>
      </c>
      <c r="AI9" s="138" t="s">
        <v>196</v>
      </c>
      <c r="AJ9" s="139" t="s">
        <v>195</v>
      </c>
    </row>
    <row r="10" spans="1:56" x14ac:dyDescent="0.2">
      <c r="A10" t="s">
        <v>105</v>
      </c>
      <c r="B10"/>
      <c r="C10" t="s">
        <v>179</v>
      </c>
      <c r="D10">
        <v>1</v>
      </c>
      <c r="E10"/>
      <c r="F10"/>
      <c r="G10" s="191"/>
      <c r="H10"/>
      <c r="I10"/>
      <c r="J10" t="s">
        <v>37</v>
      </c>
      <c r="K10" s="106"/>
      <c r="L10" s="107">
        <v>0</v>
      </c>
      <c r="M10" s="37">
        <f>'July-Aug 2018'!O10</f>
        <v>0</v>
      </c>
      <c r="N10" s="107">
        <f t="shared" ref="N10:N34" si="0">G10</f>
        <v>0</v>
      </c>
      <c r="O10" s="116"/>
      <c r="P10" s="107"/>
      <c r="Q10"/>
      <c r="R10">
        <v>0</v>
      </c>
      <c r="S10" s="127"/>
      <c r="T10" s="128"/>
      <c r="U10" s="127"/>
      <c r="V10" s="128"/>
      <c r="W10" s="127"/>
      <c r="X10" s="128"/>
      <c r="Y10" s="116"/>
      <c r="Z10" s="107"/>
      <c r="AA10" s="116"/>
      <c r="AB10" s="107"/>
      <c r="AC10" s="116"/>
      <c r="AD10" s="107"/>
      <c r="AE10" s="116"/>
      <c r="AF10" s="107"/>
      <c r="AG10" s="116"/>
      <c r="AH10" s="37"/>
      <c r="AI10" s="127"/>
      <c r="AJ10" s="128">
        <f t="shared" ref="AJ10:AJ11" si="1">SUM(L10:AH10)</f>
        <v>0</v>
      </c>
    </row>
    <row r="11" spans="1:56" x14ac:dyDescent="0.2">
      <c r="A11" t="s">
        <v>106</v>
      </c>
      <c r="B11"/>
      <c r="C11" t="s">
        <v>180</v>
      </c>
      <c r="D11">
        <v>4</v>
      </c>
      <c r="E11"/>
      <c r="F11"/>
      <c r="G11" s="191"/>
      <c r="H11"/>
      <c r="I11"/>
      <c r="J11" t="s">
        <v>37</v>
      </c>
      <c r="K11" s="106"/>
      <c r="L11" s="107">
        <v>0</v>
      </c>
      <c r="M11" s="37">
        <f>'July-Aug 2018'!O11</f>
        <v>0</v>
      </c>
      <c r="N11" s="107">
        <f t="shared" si="0"/>
        <v>0</v>
      </c>
      <c r="O11" s="116"/>
      <c r="P11" s="107"/>
      <c r="Q11"/>
      <c r="R11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37"/>
      <c r="AI11" s="116"/>
      <c r="AJ11" s="107">
        <f t="shared" si="1"/>
        <v>0</v>
      </c>
    </row>
    <row r="12" spans="1:56" s="66" customFormat="1" x14ac:dyDescent="0.2">
      <c r="A12" s="302" t="s">
        <v>107</v>
      </c>
      <c r="B12" s="302" t="s">
        <v>127</v>
      </c>
      <c r="C12" s="302" t="s">
        <v>121</v>
      </c>
      <c r="D12" s="302">
        <v>1</v>
      </c>
      <c r="E12" s="302" t="s">
        <v>291</v>
      </c>
      <c r="F12" s="302">
        <v>884</v>
      </c>
      <c r="G12" s="303">
        <v>852.31</v>
      </c>
      <c r="H12" s="302"/>
      <c r="I12" s="302"/>
      <c r="J12" s="302" t="s">
        <v>37</v>
      </c>
      <c r="K12" s="312"/>
      <c r="L12" s="313">
        <v>56.13</v>
      </c>
      <c r="M12" s="314">
        <f>'July-Aug 2018'!O12</f>
        <v>49</v>
      </c>
      <c r="N12" s="302">
        <v>72.13</v>
      </c>
      <c r="O12" s="315">
        <v>74</v>
      </c>
      <c r="P12" s="313">
        <v>88.7</v>
      </c>
      <c r="Q12" s="303">
        <v>331</v>
      </c>
      <c r="R12" s="303">
        <v>294.63</v>
      </c>
      <c r="S12" s="315">
        <v>1374</v>
      </c>
      <c r="T12" s="313">
        <v>1061.42</v>
      </c>
      <c r="U12" s="315">
        <v>1607</v>
      </c>
      <c r="V12" s="313">
        <v>1462.37</v>
      </c>
      <c r="W12" s="315">
        <v>1586</v>
      </c>
      <c r="X12" s="313">
        <v>1472.34</v>
      </c>
      <c r="Y12" s="315">
        <v>1245</v>
      </c>
      <c r="Z12" s="313">
        <v>1094.75</v>
      </c>
      <c r="AA12" s="315">
        <v>884</v>
      </c>
      <c r="AB12" s="313">
        <v>852.31</v>
      </c>
      <c r="AC12" s="315"/>
      <c r="AD12" s="313"/>
      <c r="AE12" s="315"/>
      <c r="AF12" s="313"/>
      <c r="AG12" s="315"/>
      <c r="AH12" s="314"/>
      <c r="AI12" s="315">
        <f>K12+M12+O12+Q12+S12+U12+W12+Y12+AA12+AC12+AE12+AG12</f>
        <v>7150</v>
      </c>
      <c r="AJ12" s="313">
        <f>L12+N12+P12+R12+T12+V12+X12+Z12+AB12+AD12+AF12+AH12</f>
        <v>6454.7800000000007</v>
      </c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</row>
    <row r="13" spans="1:56" s="66" customFormat="1" x14ac:dyDescent="0.2">
      <c r="A13" s="302" t="s">
        <v>53</v>
      </c>
      <c r="B13" s="302" t="s">
        <v>128</v>
      </c>
      <c r="C13" s="302" t="s">
        <v>124</v>
      </c>
      <c r="D13" s="302">
        <v>2</v>
      </c>
      <c r="E13" s="302" t="s">
        <v>290</v>
      </c>
      <c r="F13" s="302">
        <v>0</v>
      </c>
      <c r="G13" s="303">
        <v>14.3</v>
      </c>
      <c r="H13" s="302"/>
      <c r="I13" s="302"/>
      <c r="J13" s="302" t="s">
        <v>37</v>
      </c>
      <c r="K13" s="312"/>
      <c r="L13" s="313">
        <v>14.79</v>
      </c>
      <c r="M13" s="314">
        <f>'July-Aug 2018'!O13</f>
        <v>0</v>
      </c>
      <c r="N13" s="313">
        <v>15.78</v>
      </c>
      <c r="O13" s="315">
        <v>0</v>
      </c>
      <c r="P13" s="313">
        <v>14.3</v>
      </c>
      <c r="Q13" s="303">
        <v>0</v>
      </c>
      <c r="R13" s="303">
        <v>15.29</v>
      </c>
      <c r="S13" s="315">
        <v>0</v>
      </c>
      <c r="T13" s="313">
        <v>16.27</v>
      </c>
      <c r="U13" s="315">
        <v>0</v>
      </c>
      <c r="V13" s="313">
        <v>14.79</v>
      </c>
      <c r="W13" s="315">
        <v>0</v>
      </c>
      <c r="X13" s="313">
        <v>15.78</v>
      </c>
      <c r="Y13" s="315">
        <v>0</v>
      </c>
      <c r="Z13" s="313">
        <v>14.79</v>
      </c>
      <c r="AA13" s="315">
        <v>0</v>
      </c>
      <c r="AB13" s="313">
        <v>14.3</v>
      </c>
      <c r="AC13" s="315"/>
      <c r="AD13" s="313"/>
      <c r="AE13" s="315"/>
      <c r="AF13" s="313"/>
      <c r="AG13" s="315"/>
      <c r="AH13" s="314"/>
      <c r="AI13" s="315">
        <f t="shared" ref="AI13:AJ41" si="2">K13+M13+O13+Q13+S13+U13+W13+Y13+AA13+AC13+AE13+AG13</f>
        <v>0</v>
      </c>
      <c r="AJ13" s="313">
        <f t="shared" si="2"/>
        <v>136.09</v>
      </c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  <c r="BB13" s="316"/>
      <c r="BC13" s="316"/>
      <c r="BD13" s="316"/>
    </row>
    <row r="14" spans="1:56" s="66" customFormat="1" x14ac:dyDescent="0.2">
      <c r="A14" s="302" t="s">
        <v>53</v>
      </c>
      <c r="B14" s="302" t="s">
        <v>128</v>
      </c>
      <c r="C14" s="302" t="s">
        <v>125</v>
      </c>
      <c r="D14" s="302">
        <v>2</v>
      </c>
      <c r="E14" s="302" t="s">
        <v>290</v>
      </c>
      <c r="F14" s="302">
        <v>151</v>
      </c>
      <c r="G14" s="303">
        <v>185.49</v>
      </c>
      <c r="H14" s="302"/>
      <c r="I14" s="302"/>
      <c r="J14" s="302" t="s">
        <v>37</v>
      </c>
      <c r="K14" s="312"/>
      <c r="L14" s="313">
        <v>97.46</v>
      </c>
      <c r="M14" s="314">
        <f>'July-Aug 2018'!O14</f>
        <v>32</v>
      </c>
      <c r="N14" s="313">
        <v>52.58</v>
      </c>
      <c r="O14" s="315">
        <v>52</v>
      </c>
      <c r="P14" s="313">
        <v>66.59</v>
      </c>
      <c r="Q14" s="303">
        <v>70</v>
      </c>
      <c r="R14" s="303">
        <v>78.61</v>
      </c>
      <c r="S14" s="315">
        <v>60</v>
      </c>
      <c r="T14" s="313">
        <v>74.239999999999995</v>
      </c>
      <c r="U14" s="315">
        <v>4</v>
      </c>
      <c r="V14" s="313">
        <v>184.05</v>
      </c>
      <c r="W14" s="315">
        <v>131</v>
      </c>
      <c r="X14" s="313">
        <v>164.59</v>
      </c>
      <c r="Y14" s="315">
        <v>201</v>
      </c>
      <c r="Z14" s="313">
        <v>230.74</v>
      </c>
      <c r="AA14" s="315">
        <v>151</v>
      </c>
      <c r="AB14" s="313">
        <v>185.49</v>
      </c>
      <c r="AC14" s="315"/>
      <c r="AD14" s="313"/>
      <c r="AE14" s="315"/>
      <c r="AF14" s="313"/>
      <c r="AG14" s="315"/>
      <c r="AH14" s="314"/>
      <c r="AI14" s="315">
        <f t="shared" si="2"/>
        <v>701</v>
      </c>
      <c r="AJ14" s="313">
        <f t="shared" si="2"/>
        <v>1134.3499999999999</v>
      </c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  <c r="AU14" s="316"/>
      <c r="AV14" s="316"/>
      <c r="AW14" s="316"/>
      <c r="AX14" s="316"/>
      <c r="AY14" s="316"/>
      <c r="AZ14" s="316"/>
      <c r="BA14" s="316"/>
      <c r="BB14" s="316"/>
      <c r="BC14" s="316"/>
      <c r="BD14" s="316"/>
    </row>
    <row r="15" spans="1:56" x14ac:dyDescent="0.2">
      <c r="A15" s="228" t="s">
        <v>9</v>
      </c>
      <c r="B15" s="228" t="s">
        <v>129</v>
      </c>
      <c r="C15" s="228" t="s">
        <v>123</v>
      </c>
      <c r="D15" s="228">
        <v>4</v>
      </c>
      <c r="E15" s="228" t="s">
        <v>289</v>
      </c>
      <c r="F15" s="228">
        <v>753</v>
      </c>
      <c r="G15" s="281">
        <v>737.73</v>
      </c>
      <c r="H15" s="228"/>
      <c r="I15" s="228"/>
      <c r="J15" s="228" t="s">
        <v>37</v>
      </c>
      <c r="K15" s="106"/>
      <c r="L15" s="107">
        <v>40.74</v>
      </c>
      <c r="M15" s="37">
        <f>'July-Aug 2018'!O15</f>
        <v>21</v>
      </c>
      <c r="N15" s="107">
        <v>39.93</v>
      </c>
      <c r="O15" s="116">
        <v>35</v>
      </c>
      <c r="P15" s="107">
        <v>50.5</v>
      </c>
      <c r="Q15" s="191">
        <v>64</v>
      </c>
      <c r="R15" s="191">
        <v>73.19</v>
      </c>
      <c r="S15" s="116">
        <v>250</v>
      </c>
      <c r="T15" s="107">
        <v>257.94</v>
      </c>
      <c r="U15" s="116">
        <v>1033</v>
      </c>
      <c r="V15" s="107">
        <v>967.8</v>
      </c>
      <c r="W15" s="116">
        <v>1199</v>
      </c>
      <c r="X15" s="107">
        <v>1132.67</v>
      </c>
      <c r="Y15" s="116">
        <v>1943</v>
      </c>
      <c r="Z15" s="107">
        <v>1663.94</v>
      </c>
      <c r="AA15" s="116">
        <v>753</v>
      </c>
      <c r="AB15" s="107">
        <v>737.73</v>
      </c>
      <c r="AC15" s="116"/>
      <c r="AD15" s="107"/>
      <c r="AE15" s="116"/>
      <c r="AF15" s="107"/>
      <c r="AG15" s="116"/>
      <c r="AH15" s="37"/>
      <c r="AI15" s="116">
        <f t="shared" si="2"/>
        <v>5298</v>
      </c>
      <c r="AJ15" s="107">
        <f t="shared" si="2"/>
        <v>4964.4400000000005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s="66" customFormat="1" x14ac:dyDescent="0.2">
      <c r="A16" s="302" t="s">
        <v>10</v>
      </c>
      <c r="B16" s="302" t="s">
        <v>149</v>
      </c>
      <c r="C16" s="302" t="s">
        <v>148</v>
      </c>
      <c r="D16" s="302">
        <v>4</v>
      </c>
      <c r="E16" s="302" t="s">
        <v>290</v>
      </c>
      <c r="F16" s="302">
        <v>40</v>
      </c>
      <c r="G16" s="303">
        <v>59.64</v>
      </c>
      <c r="H16" s="302"/>
      <c r="I16" s="302"/>
      <c r="J16" s="302" t="s">
        <v>37</v>
      </c>
      <c r="K16" s="312"/>
      <c r="L16" s="313">
        <v>14.79</v>
      </c>
      <c r="M16" s="314">
        <f>'July-Aug 2018'!O16</f>
        <v>2</v>
      </c>
      <c r="N16" s="313">
        <v>18.079999999999998</v>
      </c>
      <c r="O16" s="315">
        <v>23</v>
      </c>
      <c r="P16" s="313">
        <v>37.43</v>
      </c>
      <c r="Q16" s="303">
        <v>34</v>
      </c>
      <c r="R16" s="303">
        <v>46.05</v>
      </c>
      <c r="S16" s="315">
        <v>43</v>
      </c>
      <c r="T16" s="313">
        <v>57.82</v>
      </c>
      <c r="U16" s="315">
        <v>31</v>
      </c>
      <c r="V16" s="313">
        <v>49.31</v>
      </c>
      <c r="W16" s="315">
        <v>25</v>
      </c>
      <c r="X16" s="313">
        <v>44.18</v>
      </c>
      <c r="Y16" s="315">
        <v>40</v>
      </c>
      <c r="Z16" s="313">
        <v>57.76</v>
      </c>
      <c r="AA16" s="315">
        <v>40</v>
      </c>
      <c r="AB16" s="313">
        <v>59.64</v>
      </c>
      <c r="AC16" s="315"/>
      <c r="AD16" s="313"/>
      <c r="AE16" s="315"/>
      <c r="AF16" s="313"/>
      <c r="AG16" s="315"/>
      <c r="AH16" s="314"/>
      <c r="AI16" s="315">
        <f t="shared" si="2"/>
        <v>238</v>
      </c>
      <c r="AJ16" s="313">
        <f t="shared" si="2"/>
        <v>385.05999999999995</v>
      </c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6"/>
      <c r="AY16" s="316"/>
      <c r="AZ16" s="316"/>
      <c r="BA16" s="316"/>
      <c r="BB16" s="316"/>
      <c r="BC16" s="316"/>
      <c r="BD16" s="316"/>
    </row>
    <row r="17" spans="1:56" s="66" customFormat="1" x14ac:dyDescent="0.2">
      <c r="A17" s="302" t="s">
        <v>10</v>
      </c>
      <c r="B17" s="302" t="s">
        <v>149</v>
      </c>
      <c r="C17" s="302" t="s">
        <v>150</v>
      </c>
      <c r="D17" s="302">
        <v>4</v>
      </c>
      <c r="E17" s="302" t="s">
        <v>290</v>
      </c>
      <c r="F17" s="302">
        <v>360</v>
      </c>
      <c r="G17" s="303">
        <v>393.95</v>
      </c>
      <c r="H17" s="302"/>
      <c r="I17" s="302"/>
      <c r="J17" s="302" t="s">
        <v>37</v>
      </c>
      <c r="K17" s="312"/>
      <c r="L17" s="313">
        <v>14.79</v>
      </c>
      <c r="M17" s="314">
        <f>'July-Aug 2018'!O17</f>
        <v>0</v>
      </c>
      <c r="N17" s="313">
        <v>15.78</v>
      </c>
      <c r="O17" s="315">
        <v>2</v>
      </c>
      <c r="P17" s="313">
        <v>16.309999999999999</v>
      </c>
      <c r="Q17" s="303">
        <v>7</v>
      </c>
      <c r="R17" s="303">
        <v>21.62</v>
      </c>
      <c r="S17" s="315">
        <v>50</v>
      </c>
      <c r="T17" s="313">
        <v>64.59</v>
      </c>
      <c r="U17" s="315">
        <v>242</v>
      </c>
      <c r="V17" s="313">
        <v>284.27</v>
      </c>
      <c r="W17" s="315">
        <v>786</v>
      </c>
      <c r="X17" s="313">
        <v>770.2</v>
      </c>
      <c r="Y17" s="315">
        <v>1323</v>
      </c>
      <c r="Z17" s="313">
        <v>1158.3699999999999</v>
      </c>
      <c r="AA17" s="315">
        <v>360</v>
      </c>
      <c r="AB17" s="313">
        <v>393.95</v>
      </c>
      <c r="AC17" s="315"/>
      <c r="AD17" s="313"/>
      <c r="AE17" s="315"/>
      <c r="AF17" s="313"/>
      <c r="AG17" s="315"/>
      <c r="AH17" s="314"/>
      <c r="AI17" s="315">
        <f t="shared" si="2"/>
        <v>2770</v>
      </c>
      <c r="AJ17" s="313">
        <f t="shared" si="2"/>
        <v>2739.8799999999997</v>
      </c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6"/>
      <c r="AY17" s="316"/>
      <c r="AZ17" s="316"/>
      <c r="BA17" s="316"/>
      <c r="BB17" s="316"/>
      <c r="BC17" s="316"/>
      <c r="BD17" s="316"/>
    </row>
    <row r="18" spans="1:56" s="66" customFormat="1" x14ac:dyDescent="0.2">
      <c r="A18" s="302" t="s">
        <v>58</v>
      </c>
      <c r="B18" s="302" t="s">
        <v>136</v>
      </c>
      <c r="C18" s="302" t="s">
        <v>135</v>
      </c>
      <c r="D18" s="302">
        <v>16</v>
      </c>
      <c r="E18" s="302" t="s">
        <v>290</v>
      </c>
      <c r="F18" s="302">
        <v>318</v>
      </c>
      <c r="G18" s="303">
        <v>392.94</v>
      </c>
      <c r="H18" s="302"/>
      <c r="I18" s="302"/>
      <c r="J18" s="302" t="s">
        <v>37</v>
      </c>
      <c r="K18" s="312"/>
      <c r="L18" s="313">
        <v>27.91</v>
      </c>
      <c r="M18" s="314">
        <f>'July-Aug 2018'!O18</f>
        <v>22</v>
      </c>
      <c r="N18" s="313">
        <v>45.19</v>
      </c>
      <c r="O18" s="315">
        <v>49</v>
      </c>
      <c r="P18" s="313">
        <v>69.92</v>
      </c>
      <c r="Q18" s="303">
        <v>58</v>
      </c>
      <c r="R18" s="303">
        <v>74.53</v>
      </c>
      <c r="S18" s="315">
        <v>66</v>
      </c>
      <c r="T18" s="313">
        <v>88.04</v>
      </c>
      <c r="U18" s="315">
        <v>230</v>
      </c>
      <c r="V18" s="313">
        <v>298</v>
      </c>
      <c r="W18" s="315">
        <v>432</v>
      </c>
      <c r="X18" s="313">
        <v>505.47</v>
      </c>
      <c r="Y18" s="315">
        <v>653</v>
      </c>
      <c r="Z18" s="313">
        <v>673.21</v>
      </c>
      <c r="AA18" s="315">
        <v>318</v>
      </c>
      <c r="AB18" s="313">
        <v>392.94</v>
      </c>
      <c r="AC18" s="315"/>
      <c r="AD18" s="313"/>
      <c r="AE18" s="315"/>
      <c r="AF18" s="313"/>
      <c r="AG18" s="315"/>
      <c r="AH18" s="314"/>
      <c r="AI18" s="315">
        <f t="shared" si="2"/>
        <v>1828</v>
      </c>
      <c r="AJ18" s="313">
        <f t="shared" si="2"/>
        <v>2175.21</v>
      </c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6"/>
      <c r="AV18" s="316"/>
      <c r="AW18" s="316"/>
      <c r="AX18" s="316"/>
      <c r="AY18" s="316"/>
      <c r="AZ18" s="316"/>
      <c r="BA18" s="316"/>
      <c r="BB18" s="316"/>
      <c r="BC18" s="316"/>
      <c r="BD18" s="316"/>
    </row>
    <row r="19" spans="1:56" s="66" customFormat="1" x14ac:dyDescent="0.2">
      <c r="A19" s="302" t="s">
        <v>56</v>
      </c>
      <c r="B19" s="302" t="s">
        <v>163</v>
      </c>
      <c r="C19" s="302" t="s">
        <v>162</v>
      </c>
      <c r="D19" s="302">
        <v>6</v>
      </c>
      <c r="E19" s="302" t="s">
        <v>290</v>
      </c>
      <c r="F19" s="302">
        <v>1086</v>
      </c>
      <c r="G19" s="303">
        <v>1029</v>
      </c>
      <c r="H19" s="302"/>
      <c r="I19" s="302"/>
      <c r="J19" s="302" t="s">
        <v>37</v>
      </c>
      <c r="K19" s="312"/>
      <c r="L19" s="313">
        <v>33.049999999999997</v>
      </c>
      <c r="M19" s="314">
        <f>'July-Aug 2018'!O19</f>
        <v>22</v>
      </c>
      <c r="N19" s="313">
        <v>41.08</v>
      </c>
      <c r="O19" s="315">
        <v>44</v>
      </c>
      <c r="P19" s="313">
        <v>58.53</v>
      </c>
      <c r="Q19" s="302">
        <v>70</v>
      </c>
      <c r="R19" s="302">
        <v>78.61</v>
      </c>
      <c r="S19" s="315">
        <v>257</v>
      </c>
      <c r="T19" s="313">
        <v>262.83999999999997</v>
      </c>
      <c r="U19" s="315">
        <v>1222</v>
      </c>
      <c r="V19" s="313">
        <v>1130.6500000000001</v>
      </c>
      <c r="W19" s="315">
        <v>1588</v>
      </c>
      <c r="X19" s="313">
        <v>1474.1</v>
      </c>
      <c r="Y19" s="315">
        <v>2264</v>
      </c>
      <c r="Z19" s="313">
        <v>1925.69</v>
      </c>
      <c r="AA19" s="315">
        <v>1086</v>
      </c>
      <c r="AB19" s="313">
        <v>1029</v>
      </c>
      <c r="AC19" s="315"/>
      <c r="AD19" s="313"/>
      <c r="AE19" s="315"/>
      <c r="AF19" s="313"/>
      <c r="AG19" s="315"/>
      <c r="AH19" s="314"/>
      <c r="AI19" s="315">
        <f t="shared" si="2"/>
        <v>6553</v>
      </c>
      <c r="AJ19" s="313">
        <f t="shared" si="2"/>
        <v>6033.5499999999993</v>
      </c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Y19" s="316"/>
      <c r="AZ19" s="316"/>
      <c r="BA19" s="316"/>
      <c r="BB19" s="316"/>
      <c r="BC19" s="316"/>
      <c r="BD19" s="316"/>
    </row>
    <row r="20" spans="1:56" s="12" customFormat="1" x14ac:dyDescent="0.2">
      <c r="A20" s="310" t="s">
        <v>103</v>
      </c>
      <c r="B20" s="310" t="s">
        <v>154</v>
      </c>
      <c r="C20" s="310" t="s">
        <v>153</v>
      </c>
      <c r="D20" s="310">
        <v>7</v>
      </c>
      <c r="E20" s="310" t="s">
        <v>287</v>
      </c>
      <c r="F20" s="310">
        <v>100</v>
      </c>
      <c r="G20" s="317">
        <v>125.7</v>
      </c>
      <c r="H20" s="310"/>
      <c r="I20" s="310"/>
      <c r="J20" s="310" t="s">
        <v>37</v>
      </c>
      <c r="K20" s="108"/>
      <c r="L20" s="107">
        <v>15.78</v>
      </c>
      <c r="M20" s="37">
        <f>'July-Aug 2018'!O20</f>
        <v>0</v>
      </c>
      <c r="N20" s="107">
        <v>14.3</v>
      </c>
      <c r="O20" s="116">
        <v>0</v>
      </c>
      <c r="P20" s="123">
        <v>14.79</v>
      </c>
      <c r="Q20"/>
      <c r="R20">
        <v>16.27</v>
      </c>
      <c r="S20" s="129">
        <v>1</v>
      </c>
      <c r="T20" s="123">
        <v>15.23</v>
      </c>
      <c r="U20" s="129">
        <v>32</v>
      </c>
      <c r="V20" s="123">
        <v>50.12</v>
      </c>
      <c r="W20" s="129">
        <v>75</v>
      </c>
      <c r="X20" s="123">
        <v>100.14</v>
      </c>
      <c r="Y20" s="129">
        <v>128</v>
      </c>
      <c r="Z20" s="123">
        <v>156.58000000000001</v>
      </c>
      <c r="AA20" s="129">
        <v>100</v>
      </c>
      <c r="AB20" s="123">
        <v>125.7</v>
      </c>
      <c r="AC20" s="129"/>
      <c r="AD20" s="123"/>
      <c r="AE20" s="129"/>
      <c r="AF20" s="123"/>
      <c r="AG20" s="129"/>
      <c r="AH20" s="125"/>
      <c r="AI20" s="116">
        <f t="shared" si="2"/>
        <v>336</v>
      </c>
      <c r="AJ20" s="107">
        <f t="shared" si="2"/>
        <v>508.91</v>
      </c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12" customFormat="1" x14ac:dyDescent="0.2">
      <c r="A21" s="310" t="s">
        <v>104</v>
      </c>
      <c r="B21" s="310" t="s">
        <v>154</v>
      </c>
      <c r="C21" s="310" t="s">
        <v>159</v>
      </c>
      <c r="D21" s="310">
        <v>7</v>
      </c>
      <c r="E21" s="310" t="s">
        <v>287</v>
      </c>
      <c r="F21" s="310">
        <v>994</v>
      </c>
      <c r="G21" s="317">
        <v>928.85</v>
      </c>
      <c r="H21" s="310"/>
      <c r="I21" s="310"/>
      <c r="J21" s="310" t="s">
        <v>37</v>
      </c>
      <c r="K21" s="108"/>
      <c r="L21" s="107">
        <v>51.46</v>
      </c>
      <c r="M21" s="37">
        <f>'July-Aug 2018'!O21</f>
        <v>38</v>
      </c>
      <c r="N21" s="107">
        <v>56.44</v>
      </c>
      <c r="O21" s="116">
        <v>46</v>
      </c>
      <c r="P21" s="123">
        <v>66.97</v>
      </c>
      <c r="Q21"/>
      <c r="R21">
        <v>60.11</v>
      </c>
      <c r="S21" s="129">
        <v>50</v>
      </c>
      <c r="T21" s="123">
        <v>61.13</v>
      </c>
      <c r="U21" s="129">
        <v>407</v>
      </c>
      <c r="V21" s="123">
        <v>407.29</v>
      </c>
      <c r="W21" s="129">
        <v>810</v>
      </c>
      <c r="X21" s="123">
        <v>788.3</v>
      </c>
      <c r="Y21" s="129">
        <v>1171</v>
      </c>
      <c r="Z21" s="123">
        <v>1065.04</v>
      </c>
      <c r="AA21" s="129">
        <v>994</v>
      </c>
      <c r="AB21" s="123">
        <v>928.85</v>
      </c>
      <c r="AC21" s="129"/>
      <c r="AD21" s="123"/>
      <c r="AE21" s="129"/>
      <c r="AF21" s="123"/>
      <c r="AG21" s="129"/>
      <c r="AH21" s="125"/>
      <c r="AI21" s="116">
        <f t="shared" si="2"/>
        <v>3516</v>
      </c>
      <c r="AJ21" s="107">
        <f t="shared" si="2"/>
        <v>3485.5899999999997</v>
      </c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x14ac:dyDescent="0.2">
      <c r="A22" s="180" t="s">
        <v>61</v>
      </c>
      <c r="B22" s="180" t="s">
        <v>161</v>
      </c>
      <c r="C22" s="180" t="s">
        <v>160</v>
      </c>
      <c r="D22" s="180">
        <v>6</v>
      </c>
      <c r="E22" s="180" t="s">
        <v>286</v>
      </c>
      <c r="F22" s="180">
        <v>1263</v>
      </c>
      <c r="G22" s="193">
        <v>1125.32</v>
      </c>
      <c r="H22" s="180"/>
      <c r="I22" s="180"/>
      <c r="J22" s="180" t="s">
        <v>37</v>
      </c>
      <c r="K22" s="109"/>
      <c r="L22" s="107">
        <v>0</v>
      </c>
      <c r="M22" s="37">
        <f>'July-Aug 2018'!O22</f>
        <v>10</v>
      </c>
      <c r="N22" s="107">
        <v>27.49</v>
      </c>
      <c r="O22" s="116">
        <v>0</v>
      </c>
      <c r="P22" s="107">
        <v>20.71</v>
      </c>
      <c r="Q22"/>
      <c r="R22">
        <v>40.06</v>
      </c>
      <c r="S22" s="116">
        <v>95</v>
      </c>
      <c r="T22" s="107">
        <v>157.96</v>
      </c>
      <c r="U22" s="116"/>
      <c r="V22" s="107"/>
      <c r="W22" s="116">
        <v>398</v>
      </c>
      <c r="X22" s="107">
        <v>425.92</v>
      </c>
      <c r="Y22" s="116">
        <v>803</v>
      </c>
      <c r="Z22" s="107">
        <v>778.34</v>
      </c>
      <c r="AA22" s="116">
        <v>1263</v>
      </c>
      <c r="AB22" s="107">
        <v>1125.32</v>
      </c>
      <c r="AC22" s="116"/>
      <c r="AD22" s="107"/>
      <c r="AE22" s="116"/>
      <c r="AF22" s="107"/>
      <c r="AG22" s="116"/>
      <c r="AH22" s="37"/>
      <c r="AI22" s="116">
        <f t="shared" si="2"/>
        <v>2569</v>
      </c>
      <c r="AJ22" s="107">
        <f t="shared" si="2"/>
        <v>2575.8000000000002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x14ac:dyDescent="0.2">
      <c r="A23" s="309" t="s">
        <v>64</v>
      </c>
      <c r="B23" s="309" t="s">
        <v>134</v>
      </c>
      <c r="C23" s="309" t="s">
        <v>203</v>
      </c>
      <c r="D23" s="309">
        <v>5</v>
      </c>
      <c r="E23" s="309" t="s">
        <v>284</v>
      </c>
      <c r="F23" s="309">
        <v>1331</v>
      </c>
      <c r="G23" s="318">
        <v>1170.51</v>
      </c>
      <c r="H23" s="309"/>
      <c r="I23" s="309"/>
      <c r="J23" s="309" t="s">
        <v>37</v>
      </c>
      <c r="K23" s="106"/>
      <c r="L23" s="107">
        <v>19.649999999999999</v>
      </c>
      <c r="M23" s="37">
        <f>'July-Aug 2018'!O23</f>
        <v>3</v>
      </c>
      <c r="N23" s="107">
        <v>18.309999999999999</v>
      </c>
      <c r="O23" s="116">
        <v>12</v>
      </c>
      <c r="P23" s="107">
        <v>26.68</v>
      </c>
      <c r="Q23" s="191">
        <v>15</v>
      </c>
      <c r="R23" s="235">
        <v>29.21</v>
      </c>
      <c r="S23" s="116">
        <v>14</v>
      </c>
      <c r="T23" s="107">
        <v>28.96</v>
      </c>
      <c r="U23" s="116"/>
      <c r="V23" s="107"/>
      <c r="W23" s="116">
        <v>225</v>
      </c>
      <c r="X23" s="107">
        <v>269.16000000000003</v>
      </c>
      <c r="Y23" s="116">
        <v>431</v>
      </c>
      <c r="Z23" s="107">
        <v>457.6</v>
      </c>
      <c r="AA23" s="116">
        <v>1331</v>
      </c>
      <c r="AB23" s="107">
        <v>1170.51</v>
      </c>
      <c r="AC23" s="116"/>
      <c r="AD23" s="107"/>
      <c r="AE23" s="116"/>
      <c r="AF23" s="107"/>
      <c r="AG23" s="116"/>
      <c r="AH23" s="37"/>
      <c r="AI23" s="116">
        <f t="shared" si="2"/>
        <v>2031</v>
      </c>
      <c r="AJ23" s="107">
        <f t="shared" si="2"/>
        <v>2020.08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s="66" customFormat="1" x14ac:dyDescent="0.2">
      <c r="A24" s="302" t="s">
        <v>16</v>
      </c>
      <c r="B24" s="302" t="s">
        <v>152</v>
      </c>
      <c r="C24" s="302" t="s">
        <v>151</v>
      </c>
      <c r="D24" s="302">
        <v>19</v>
      </c>
      <c r="E24" s="302" t="s">
        <v>290</v>
      </c>
      <c r="F24" s="302">
        <v>509</v>
      </c>
      <c r="G24" s="303">
        <v>524.28</v>
      </c>
      <c r="H24" s="302"/>
      <c r="I24" s="302"/>
      <c r="J24" s="302" t="s">
        <v>37</v>
      </c>
      <c r="K24" s="312"/>
      <c r="L24" s="313"/>
      <c r="M24" s="314"/>
      <c r="N24" s="313"/>
      <c r="O24" s="315"/>
      <c r="P24" s="313"/>
      <c r="Q24" s="303">
        <v>50</v>
      </c>
      <c r="R24" s="302">
        <v>60.52</v>
      </c>
      <c r="S24" s="315">
        <v>67</v>
      </c>
      <c r="T24" s="313">
        <v>81</v>
      </c>
      <c r="U24" s="315">
        <v>420</v>
      </c>
      <c r="V24" s="313">
        <v>439.65</v>
      </c>
      <c r="W24" s="315">
        <v>790</v>
      </c>
      <c r="X24" s="313">
        <v>773.72</v>
      </c>
      <c r="Y24" s="315">
        <v>1119</v>
      </c>
      <c r="Z24" s="313">
        <v>992.02</v>
      </c>
      <c r="AA24" s="315">
        <v>509</v>
      </c>
      <c r="AB24" s="313">
        <v>524.28</v>
      </c>
      <c r="AC24" s="315"/>
      <c r="AD24" s="313"/>
      <c r="AE24" s="315"/>
      <c r="AF24" s="313"/>
      <c r="AG24" s="315"/>
      <c r="AH24" s="314"/>
      <c r="AI24" s="315">
        <f t="shared" si="2"/>
        <v>2955</v>
      </c>
      <c r="AJ24" s="313">
        <f t="shared" si="2"/>
        <v>2871.1899999999996</v>
      </c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  <c r="AY24" s="316"/>
      <c r="AZ24" s="316"/>
      <c r="BA24" s="316"/>
      <c r="BB24" s="316"/>
      <c r="BC24" s="316"/>
      <c r="BD24" s="316"/>
    </row>
    <row r="25" spans="1:56" s="66" customFormat="1" x14ac:dyDescent="0.2">
      <c r="A25" s="302" t="s">
        <v>60</v>
      </c>
      <c r="B25" s="302" t="s">
        <v>147</v>
      </c>
      <c r="C25" s="302" t="s">
        <v>146</v>
      </c>
      <c r="D25" s="302">
        <v>10</v>
      </c>
      <c r="E25" s="302" t="s">
        <v>290</v>
      </c>
      <c r="F25" s="302">
        <v>5394</v>
      </c>
      <c r="G25" s="303">
        <v>4584.28</v>
      </c>
      <c r="H25" s="302"/>
      <c r="I25" s="302"/>
      <c r="J25" s="302" t="s">
        <v>37</v>
      </c>
      <c r="K25" s="312"/>
      <c r="L25" s="313">
        <v>0</v>
      </c>
      <c r="M25" s="314">
        <f>'July-Aug 2018'!O25</f>
        <v>0</v>
      </c>
      <c r="N25" s="313">
        <f t="shared" si="0"/>
        <v>4584.28</v>
      </c>
      <c r="O25" s="315">
        <v>0</v>
      </c>
      <c r="P25" s="313"/>
      <c r="Q25" s="303"/>
      <c r="R25" s="302"/>
      <c r="S25" s="315"/>
      <c r="T25" s="313"/>
      <c r="U25" s="315"/>
      <c r="V25" s="313"/>
      <c r="W25" s="315"/>
      <c r="X25" s="313"/>
      <c r="Y25" s="315"/>
      <c r="Z25" s="313"/>
      <c r="AA25" s="315">
        <v>5394</v>
      </c>
      <c r="AB25" s="313">
        <v>4584.28</v>
      </c>
      <c r="AC25" s="315"/>
      <c r="AD25" s="313"/>
      <c r="AE25" s="315"/>
      <c r="AF25" s="313"/>
      <c r="AG25" s="315"/>
      <c r="AH25" s="314"/>
      <c r="AI25" s="315">
        <f t="shared" si="2"/>
        <v>5394</v>
      </c>
      <c r="AJ25" s="313">
        <f t="shared" si="2"/>
        <v>9168.56</v>
      </c>
      <c r="AK25" s="316"/>
      <c r="AL25" s="316"/>
      <c r="AM25" s="316"/>
      <c r="AN25" s="316"/>
      <c r="AO25" s="316"/>
      <c r="AP25" s="316"/>
      <c r="AQ25" s="316"/>
      <c r="AR25" s="316"/>
      <c r="AS25" s="316"/>
      <c r="AT25" s="316"/>
      <c r="AU25" s="316"/>
      <c r="AV25" s="316"/>
      <c r="AW25" s="316"/>
      <c r="AX25" s="316"/>
      <c r="AY25" s="316"/>
      <c r="AZ25" s="316"/>
      <c r="BA25" s="316"/>
      <c r="BB25" s="316"/>
      <c r="BC25" s="316"/>
      <c r="BD25" s="316"/>
    </row>
    <row r="26" spans="1:56" x14ac:dyDescent="0.2">
      <c r="A26" t="s">
        <v>64</v>
      </c>
      <c r="B26" t="s">
        <v>134</v>
      </c>
      <c r="C26" t="s">
        <v>133</v>
      </c>
      <c r="D26">
        <v>10</v>
      </c>
      <c r="E26"/>
      <c r="F26"/>
      <c r="G26" s="191"/>
      <c r="H26"/>
      <c r="I26"/>
      <c r="J26" t="s">
        <v>37</v>
      </c>
      <c r="K26" s="106"/>
      <c r="L26" s="107">
        <v>473.59</v>
      </c>
      <c r="M26" s="37">
        <f>'July-Aug 2018'!O26</f>
        <v>406</v>
      </c>
      <c r="N26" s="107">
        <v>444.11</v>
      </c>
      <c r="O26" s="199">
        <v>1678</v>
      </c>
      <c r="P26" s="200">
        <v>1347.57</v>
      </c>
      <c r="Q26" s="191">
        <v>3069</v>
      </c>
      <c r="R26">
        <v>2092.87</v>
      </c>
      <c r="S26" s="116">
        <v>2614</v>
      </c>
      <c r="T26" s="107">
        <v>1947.92</v>
      </c>
      <c r="U26" s="116">
        <v>5580</v>
      </c>
      <c r="V26" s="107">
        <v>4646.8100000000004</v>
      </c>
      <c r="W26" s="116">
        <v>9526</v>
      </c>
      <c r="X26" s="107">
        <v>3321.0999999999995</v>
      </c>
      <c r="Y26" s="116">
        <v>7624</v>
      </c>
      <c r="Z26" s="107">
        <v>5696.17</v>
      </c>
      <c r="AA26" s="116"/>
      <c r="AB26" s="107"/>
      <c r="AC26" s="116"/>
      <c r="AD26" s="107"/>
      <c r="AE26" s="116"/>
      <c r="AF26" s="107"/>
      <c r="AG26" s="116"/>
      <c r="AH26" s="37"/>
      <c r="AI26" s="116">
        <f t="shared" si="2"/>
        <v>30497</v>
      </c>
      <c r="AJ26" s="107">
        <f t="shared" si="2"/>
        <v>19970.14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s="66" customFormat="1" x14ac:dyDescent="0.2">
      <c r="A27" s="302" t="s">
        <v>66</v>
      </c>
      <c r="B27" s="302" t="s">
        <v>130</v>
      </c>
      <c r="C27" s="302" t="s">
        <v>126</v>
      </c>
      <c r="D27" s="302">
        <v>11</v>
      </c>
      <c r="E27" s="302" t="s">
        <v>290</v>
      </c>
      <c r="F27" s="302">
        <v>1145</v>
      </c>
      <c r="G27" s="303">
        <v>1080.6199999999999</v>
      </c>
      <c r="H27" s="302"/>
      <c r="I27" s="302"/>
      <c r="J27" s="302" t="s">
        <v>37</v>
      </c>
      <c r="K27" s="312"/>
      <c r="L27" s="313">
        <v>93.62</v>
      </c>
      <c r="M27" s="314">
        <f>'July-Aug 2018'!O27</f>
        <v>89</v>
      </c>
      <c r="N27" s="313">
        <v>118.15</v>
      </c>
      <c r="O27" s="315">
        <v>139</v>
      </c>
      <c r="P27" s="313">
        <v>154.06</v>
      </c>
      <c r="Q27" s="303">
        <v>161</v>
      </c>
      <c r="R27" s="303">
        <v>160.93</v>
      </c>
      <c r="S27" s="315">
        <v>321</v>
      </c>
      <c r="T27" s="313">
        <v>308.58999999999997</v>
      </c>
      <c r="U27" s="315">
        <v>966</v>
      </c>
      <c r="V27" s="313">
        <v>910.08</v>
      </c>
      <c r="W27" s="315">
        <v>1343</v>
      </c>
      <c r="X27" s="313">
        <v>1259.06</v>
      </c>
      <c r="Y27" s="315">
        <v>1532</v>
      </c>
      <c r="Z27" s="313">
        <v>1328.79</v>
      </c>
      <c r="AA27" s="315">
        <v>1145</v>
      </c>
      <c r="AB27" s="313">
        <v>1080.6199999999999</v>
      </c>
      <c r="AC27" s="315"/>
      <c r="AD27" s="313"/>
      <c r="AE27" s="315"/>
      <c r="AF27" s="313"/>
      <c r="AG27" s="315"/>
      <c r="AH27" s="314"/>
      <c r="AI27" s="315">
        <f t="shared" si="2"/>
        <v>5696</v>
      </c>
      <c r="AJ27" s="313">
        <f t="shared" si="2"/>
        <v>5413.9</v>
      </c>
      <c r="AK27" s="316"/>
      <c r="AL27" s="316"/>
      <c r="AM27" s="316"/>
      <c r="AN27" s="316"/>
      <c r="AO27" s="316"/>
      <c r="AP27" s="316"/>
      <c r="AQ27" s="316"/>
      <c r="AR27" s="316"/>
      <c r="AS27" s="316"/>
      <c r="AT27" s="316"/>
      <c r="AU27" s="316"/>
      <c r="AV27" s="316"/>
      <c r="AW27" s="316"/>
      <c r="AX27" s="316"/>
      <c r="AY27" s="316"/>
      <c r="AZ27" s="316"/>
      <c r="BA27" s="316"/>
      <c r="BB27" s="316"/>
      <c r="BC27" s="316"/>
      <c r="BD27" s="316"/>
    </row>
    <row r="28" spans="1:56" s="66" customFormat="1" x14ac:dyDescent="0.2">
      <c r="A28" s="302" t="s">
        <v>18</v>
      </c>
      <c r="B28" s="302" t="s">
        <v>130</v>
      </c>
      <c r="C28" s="302" t="s">
        <v>132</v>
      </c>
      <c r="D28" s="302">
        <v>11</v>
      </c>
      <c r="E28" s="302" t="s">
        <v>290</v>
      </c>
      <c r="F28" s="302">
        <v>987</v>
      </c>
      <c r="G28" s="303">
        <v>942.41</v>
      </c>
      <c r="H28" s="302"/>
      <c r="I28" s="302"/>
      <c r="J28" s="302" t="s">
        <v>37</v>
      </c>
      <c r="K28" s="312"/>
      <c r="L28" s="313">
        <v>174.01000000000002</v>
      </c>
      <c r="M28" s="314">
        <f>'July-Aug 2018'!O28</f>
        <v>2</v>
      </c>
      <c r="N28" s="313">
        <v>18.079999999999998</v>
      </c>
      <c r="O28" s="315">
        <v>2</v>
      </c>
      <c r="P28" s="313">
        <v>16.309999999999999</v>
      </c>
      <c r="Q28" s="303">
        <v>22</v>
      </c>
      <c r="R28" s="303">
        <v>35.19</v>
      </c>
      <c r="S28" s="315">
        <v>107</v>
      </c>
      <c r="T28" s="313">
        <v>119.66</v>
      </c>
      <c r="U28" s="315">
        <v>615</v>
      </c>
      <c r="V28" s="313">
        <v>607.66</v>
      </c>
      <c r="W28" s="315">
        <v>758</v>
      </c>
      <c r="X28" s="313">
        <v>745.64</v>
      </c>
      <c r="Y28" s="315">
        <v>1153</v>
      </c>
      <c r="Z28" s="313">
        <v>1019.74</v>
      </c>
      <c r="AA28" s="315">
        <v>987</v>
      </c>
      <c r="AB28" s="313">
        <v>942.41</v>
      </c>
      <c r="AC28" s="315"/>
      <c r="AD28" s="313"/>
      <c r="AE28" s="315"/>
      <c r="AF28" s="313"/>
      <c r="AG28" s="315"/>
      <c r="AH28" s="314"/>
      <c r="AI28" s="315">
        <f t="shared" si="2"/>
        <v>3646</v>
      </c>
      <c r="AJ28" s="313">
        <f t="shared" si="2"/>
        <v>3678.7</v>
      </c>
      <c r="AK28" s="316"/>
      <c r="AL28" s="316"/>
      <c r="AM28" s="316"/>
      <c r="AN28" s="316"/>
      <c r="AO28" s="316"/>
      <c r="AP28" s="316"/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  <c r="BD28" s="316"/>
    </row>
    <row r="29" spans="1:56" s="66" customFormat="1" x14ac:dyDescent="0.2">
      <c r="A29" s="302" t="s">
        <v>0</v>
      </c>
      <c r="B29" s="302" t="s">
        <v>140</v>
      </c>
      <c r="C29" s="302" t="s">
        <v>139</v>
      </c>
      <c r="D29" s="302">
        <v>12</v>
      </c>
      <c r="E29" s="302" t="s">
        <v>290</v>
      </c>
      <c r="F29" s="302">
        <v>1729</v>
      </c>
      <c r="G29" s="303">
        <v>1591.46</v>
      </c>
      <c r="H29" s="302"/>
      <c r="I29" s="302"/>
      <c r="J29" s="302" t="s">
        <v>37</v>
      </c>
      <c r="K29" s="312"/>
      <c r="L29" s="313">
        <v>212.82</v>
      </c>
      <c r="M29" s="314">
        <f>'July-Aug 2018'!O29</f>
        <v>160</v>
      </c>
      <c r="N29" s="313">
        <v>199.82</v>
      </c>
      <c r="O29" s="315">
        <v>181</v>
      </c>
      <c r="P29" s="313">
        <v>196.28</v>
      </c>
      <c r="Q29" s="303">
        <v>215</v>
      </c>
      <c r="R29" s="303">
        <v>209.77</v>
      </c>
      <c r="S29" s="315">
        <v>1036</v>
      </c>
      <c r="T29" s="313">
        <v>819.77</v>
      </c>
      <c r="U29" s="315">
        <v>1103</v>
      </c>
      <c r="V29" s="313">
        <v>1028.1199999999999</v>
      </c>
      <c r="W29" s="315">
        <v>1758</v>
      </c>
      <c r="X29" s="313">
        <v>1623.3</v>
      </c>
      <c r="Y29" s="315">
        <v>1834</v>
      </c>
      <c r="Z29" s="313">
        <v>1575.05</v>
      </c>
      <c r="AA29" s="315">
        <v>1729</v>
      </c>
      <c r="AB29" s="313">
        <v>1591.46</v>
      </c>
      <c r="AC29" s="315"/>
      <c r="AD29" s="313"/>
      <c r="AE29" s="315"/>
      <c r="AF29" s="313"/>
      <c r="AG29" s="315"/>
      <c r="AH29" s="314"/>
      <c r="AI29" s="315">
        <f t="shared" si="2"/>
        <v>8016</v>
      </c>
      <c r="AJ29" s="313">
        <f t="shared" si="2"/>
        <v>7456.39</v>
      </c>
      <c r="AK29" s="316"/>
      <c r="AL29" s="316"/>
      <c r="AM29" s="316"/>
      <c r="AN29" s="316"/>
      <c r="AO29" s="316"/>
      <c r="AP29" s="316"/>
      <c r="AQ29" s="316"/>
      <c r="AR29" s="316"/>
      <c r="AS29" s="316"/>
      <c r="AT29" s="316"/>
      <c r="AU29" s="316"/>
      <c r="AV29" s="316"/>
      <c r="AW29" s="316"/>
      <c r="AX29" s="316"/>
      <c r="AY29" s="316"/>
      <c r="AZ29" s="316"/>
      <c r="BA29" s="316"/>
      <c r="BB29" s="316"/>
      <c r="BC29" s="316"/>
      <c r="BD29" s="316"/>
    </row>
    <row r="30" spans="1:56" s="66" customFormat="1" x14ac:dyDescent="0.2">
      <c r="A30" s="302" t="s">
        <v>19</v>
      </c>
      <c r="B30" s="302" t="s">
        <v>142</v>
      </c>
      <c r="C30" s="302" t="s">
        <v>141</v>
      </c>
      <c r="D30" s="302">
        <v>12</v>
      </c>
      <c r="E30" s="302" t="s">
        <v>290</v>
      </c>
      <c r="F30" s="302">
        <v>0</v>
      </c>
      <c r="G30" s="303">
        <v>14.3</v>
      </c>
      <c r="H30" s="302"/>
      <c r="I30" s="302"/>
      <c r="J30" s="302" t="s">
        <v>37</v>
      </c>
      <c r="K30" s="312"/>
      <c r="L30" s="313">
        <v>61.89</v>
      </c>
      <c r="M30" s="314">
        <f>'July-Aug 2018'!O30</f>
        <v>51</v>
      </c>
      <c r="N30" s="313">
        <v>74.430000000000007</v>
      </c>
      <c r="O30" s="315">
        <v>48</v>
      </c>
      <c r="P30" s="313">
        <v>62.56</v>
      </c>
      <c r="Q30" s="303">
        <v>60</v>
      </c>
      <c r="R30" s="303">
        <v>69.569999999999993</v>
      </c>
      <c r="S30" s="315">
        <v>49</v>
      </c>
      <c r="T30" s="313">
        <v>63.61</v>
      </c>
      <c r="U30" s="315">
        <v>330</v>
      </c>
      <c r="V30" s="313">
        <v>362.11</v>
      </c>
      <c r="W30" s="315">
        <v>149</v>
      </c>
      <c r="X30" s="313">
        <v>185.05</v>
      </c>
      <c r="Y30" s="315">
        <v>0</v>
      </c>
      <c r="Z30" s="313">
        <v>14.79</v>
      </c>
      <c r="AA30" s="315">
        <v>0</v>
      </c>
      <c r="AB30" s="313">
        <v>14.3</v>
      </c>
      <c r="AC30" s="315"/>
      <c r="AD30" s="313"/>
      <c r="AE30" s="315"/>
      <c r="AF30" s="313"/>
      <c r="AG30" s="315"/>
      <c r="AH30" s="314"/>
      <c r="AI30" s="315">
        <f t="shared" si="2"/>
        <v>687</v>
      </c>
      <c r="AJ30" s="313">
        <f t="shared" si="2"/>
        <v>908.31</v>
      </c>
      <c r="AK30" s="316"/>
      <c r="AL30" s="316"/>
      <c r="AM30" s="316"/>
      <c r="AN30" s="316"/>
      <c r="AO30" s="316"/>
      <c r="AP30" s="316"/>
      <c r="AQ30" s="316"/>
      <c r="AR30" s="316"/>
      <c r="AS30" s="316"/>
      <c r="AT30" s="316"/>
      <c r="AU30" s="316"/>
      <c r="AV30" s="316"/>
      <c r="AW30" s="316"/>
      <c r="AX30" s="316"/>
      <c r="AY30" s="316"/>
      <c r="AZ30" s="316"/>
      <c r="BA30" s="316"/>
      <c r="BB30" s="316"/>
      <c r="BC30" s="316"/>
      <c r="BD30" s="316"/>
    </row>
    <row r="31" spans="1:56" s="66" customFormat="1" x14ac:dyDescent="0.2">
      <c r="A31" s="302" t="s">
        <v>59</v>
      </c>
      <c r="B31" s="302" t="s">
        <v>142</v>
      </c>
      <c r="C31" s="302" t="s">
        <v>143</v>
      </c>
      <c r="D31" s="302">
        <v>12</v>
      </c>
      <c r="E31" s="302" t="s">
        <v>290</v>
      </c>
      <c r="F31" s="302">
        <v>1295</v>
      </c>
      <c r="G31" s="303">
        <v>1211.83</v>
      </c>
      <c r="H31" s="302"/>
      <c r="I31" s="302"/>
      <c r="J31" s="302" t="s">
        <v>37</v>
      </c>
      <c r="K31" s="312"/>
      <c r="L31" s="313">
        <v>493.58</v>
      </c>
      <c r="M31" s="314">
        <f>'July-Aug 2018'!O31</f>
        <v>427</v>
      </c>
      <c r="N31" s="313">
        <v>463.06</v>
      </c>
      <c r="O31" s="315">
        <v>652</v>
      </c>
      <c r="P31" s="313">
        <v>570.23</v>
      </c>
      <c r="Q31" s="303">
        <v>1023</v>
      </c>
      <c r="R31" s="303">
        <v>749.12</v>
      </c>
      <c r="S31" s="315">
        <v>1502</v>
      </c>
      <c r="T31" s="313">
        <v>1152.92</v>
      </c>
      <c r="U31" s="315">
        <v>1556</v>
      </c>
      <c r="V31" s="313">
        <v>1418.42</v>
      </c>
      <c r="W31" s="315">
        <v>1901</v>
      </c>
      <c r="X31" s="313">
        <v>1748.8</v>
      </c>
      <c r="Y31" s="315">
        <v>1883</v>
      </c>
      <c r="Z31" s="313">
        <v>1615.01</v>
      </c>
      <c r="AA31" s="315">
        <v>1295</v>
      </c>
      <c r="AB31" s="313">
        <v>1211.83</v>
      </c>
      <c r="AC31" s="315"/>
      <c r="AD31" s="313"/>
      <c r="AE31" s="315"/>
      <c r="AF31" s="313"/>
      <c r="AG31" s="315"/>
      <c r="AH31" s="314"/>
      <c r="AI31" s="315">
        <f t="shared" si="2"/>
        <v>10239</v>
      </c>
      <c r="AJ31" s="313">
        <f t="shared" si="2"/>
        <v>9422.9699999999993</v>
      </c>
      <c r="AK31" s="316"/>
      <c r="AL31" s="316"/>
      <c r="AM31" s="316"/>
      <c r="AN31" s="316"/>
      <c r="AO31" s="316"/>
      <c r="AP31" s="316"/>
      <c r="AQ31" s="316"/>
      <c r="AR31" s="316"/>
      <c r="AS31" s="316"/>
      <c r="AT31" s="316"/>
      <c r="AU31" s="316"/>
      <c r="AV31" s="316"/>
      <c r="AW31" s="316"/>
      <c r="AX31" s="316"/>
      <c r="AY31" s="316"/>
      <c r="AZ31" s="316"/>
      <c r="BA31" s="316"/>
      <c r="BB31" s="316"/>
      <c r="BC31" s="316"/>
      <c r="BD31" s="316"/>
    </row>
    <row r="32" spans="1:56" s="66" customFormat="1" x14ac:dyDescent="0.2">
      <c r="A32" s="302" t="s">
        <v>55</v>
      </c>
      <c r="B32" s="302" t="s">
        <v>156</v>
      </c>
      <c r="C32" s="302" t="s">
        <v>155</v>
      </c>
      <c r="D32" s="302">
        <v>14</v>
      </c>
      <c r="E32" s="302" t="s">
        <v>290</v>
      </c>
      <c r="F32" s="302">
        <v>866</v>
      </c>
      <c r="G32" s="303">
        <v>836.57</v>
      </c>
      <c r="H32" s="302"/>
      <c r="I32" s="302"/>
      <c r="J32" s="302" t="s">
        <v>37</v>
      </c>
      <c r="K32" s="312"/>
      <c r="L32" s="313">
        <v>36.909999999999997</v>
      </c>
      <c r="M32" s="314">
        <f>'July-Aug 2018'!O32</f>
        <v>27</v>
      </c>
      <c r="N32" s="313">
        <v>46.82</v>
      </c>
      <c r="O32" s="315">
        <v>0</v>
      </c>
      <c r="P32" s="313">
        <v>51.5</v>
      </c>
      <c r="Q32" s="303">
        <v>170</v>
      </c>
      <c r="R32" s="303">
        <v>169.07</v>
      </c>
      <c r="S32" s="315">
        <v>427</v>
      </c>
      <c r="T32" s="313">
        <v>384.38</v>
      </c>
      <c r="U32" s="315">
        <v>806</v>
      </c>
      <c r="V32" s="313">
        <v>772.23</v>
      </c>
      <c r="W32" s="315">
        <v>870</v>
      </c>
      <c r="X32" s="313">
        <v>843.93</v>
      </c>
      <c r="Y32" s="315">
        <v>1372</v>
      </c>
      <c r="Z32" s="313">
        <v>1198.32</v>
      </c>
      <c r="AA32" s="315">
        <v>866</v>
      </c>
      <c r="AB32" s="313">
        <v>836.57</v>
      </c>
      <c r="AC32" s="315"/>
      <c r="AD32" s="313"/>
      <c r="AE32" s="315"/>
      <c r="AF32" s="313"/>
      <c r="AG32" s="315"/>
      <c r="AH32" s="314"/>
      <c r="AI32" s="315">
        <f t="shared" si="2"/>
        <v>4538</v>
      </c>
      <c r="AJ32" s="313">
        <f t="shared" si="2"/>
        <v>4339.7299999999996</v>
      </c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6"/>
      <c r="AV32" s="316"/>
      <c r="AW32" s="316"/>
      <c r="AX32" s="316"/>
      <c r="AY32" s="316"/>
      <c r="AZ32" s="316"/>
      <c r="BA32" s="316"/>
      <c r="BB32" s="316"/>
      <c r="BC32" s="316"/>
      <c r="BD32" s="316"/>
    </row>
    <row r="33" spans="1:56" s="66" customFormat="1" x14ac:dyDescent="0.2">
      <c r="A33" s="302" t="s">
        <v>65</v>
      </c>
      <c r="B33" s="302" t="s">
        <v>158</v>
      </c>
      <c r="C33" s="302" t="s">
        <v>157</v>
      </c>
      <c r="D33" s="302">
        <v>15</v>
      </c>
      <c r="E33" s="302" t="s">
        <v>290</v>
      </c>
      <c r="F33" s="302">
        <v>9168</v>
      </c>
      <c r="G33" s="303">
        <v>7230.2</v>
      </c>
      <c r="H33" s="302"/>
      <c r="I33" s="302"/>
      <c r="J33" s="302" t="s">
        <v>37</v>
      </c>
      <c r="K33" s="312"/>
      <c r="L33" s="313">
        <v>1316.76</v>
      </c>
      <c r="M33" s="314">
        <f>'July-Aug 2018'!O33</f>
        <v>896</v>
      </c>
      <c r="N33" s="313">
        <v>886.29</v>
      </c>
      <c r="O33" s="315">
        <v>2706</v>
      </c>
      <c r="P33" s="313">
        <v>2126.41</v>
      </c>
      <c r="Q33" s="303">
        <v>3609</v>
      </c>
      <c r="R33" s="303">
        <v>2447.52</v>
      </c>
      <c r="S33" s="315">
        <v>4623</v>
      </c>
      <c r="T33" s="313">
        <v>3307.38</v>
      </c>
      <c r="U33" s="315">
        <v>7288</v>
      </c>
      <c r="V33" s="313">
        <v>5829.92</v>
      </c>
      <c r="W33" s="315">
        <v>10621</v>
      </c>
      <c r="X33" s="313">
        <v>8284.16</v>
      </c>
      <c r="Y33" s="315">
        <v>13255</v>
      </c>
      <c r="Z33" s="313">
        <v>9310.14</v>
      </c>
      <c r="AA33" s="315">
        <v>9168</v>
      </c>
      <c r="AB33" s="313">
        <v>7230.2</v>
      </c>
      <c r="AC33" s="315"/>
      <c r="AD33" s="313"/>
      <c r="AE33" s="315"/>
      <c r="AF33" s="313"/>
      <c r="AG33" s="315"/>
      <c r="AH33" s="314"/>
      <c r="AI33" s="315">
        <f t="shared" si="2"/>
        <v>52166</v>
      </c>
      <c r="AJ33" s="313">
        <f t="shared" si="2"/>
        <v>40738.78</v>
      </c>
      <c r="AK33" s="316"/>
      <c r="AL33" s="316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316"/>
      <c r="AZ33" s="316"/>
      <c r="BA33" s="316"/>
      <c r="BB33" s="316"/>
      <c r="BC33" s="316"/>
      <c r="BD33" s="316"/>
    </row>
    <row r="34" spans="1:56" x14ac:dyDescent="0.2">
      <c r="A34" t="s">
        <v>67</v>
      </c>
      <c r="B34"/>
      <c r="C34" t="s">
        <v>198</v>
      </c>
      <c r="D34">
        <v>70</v>
      </c>
      <c r="E34"/>
      <c r="F34"/>
      <c r="G34" s="191"/>
      <c r="H34"/>
      <c r="I34"/>
      <c r="J34" t="s">
        <v>37</v>
      </c>
      <c r="K34" s="106"/>
      <c r="L34" s="107">
        <v>0</v>
      </c>
      <c r="M34" s="37">
        <f>'July-Aug 2018'!O34</f>
        <v>0</v>
      </c>
      <c r="N34" s="107">
        <f t="shared" si="0"/>
        <v>0</v>
      </c>
      <c r="O34" s="116"/>
      <c r="P34" s="107"/>
      <c r="Q34" s="191"/>
      <c r="R34" s="191"/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37"/>
      <c r="AI34" s="116">
        <f t="shared" si="2"/>
        <v>0</v>
      </c>
      <c r="AJ34" s="107">
        <f t="shared" si="2"/>
        <v>0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s="66" customFormat="1" x14ac:dyDescent="0.2">
      <c r="A35" s="302" t="s">
        <v>22</v>
      </c>
      <c r="B35" s="302" t="s">
        <v>131</v>
      </c>
      <c r="C35" s="302" t="s">
        <v>122</v>
      </c>
      <c r="D35" s="302">
        <v>60</v>
      </c>
      <c r="E35" s="302" t="s">
        <v>290</v>
      </c>
      <c r="F35" s="302">
        <v>18</v>
      </c>
      <c r="G35" s="303">
        <v>34.71</v>
      </c>
      <c r="H35" s="302"/>
      <c r="I35" s="302">
        <f>SUM(G10:G35)</f>
        <v>25066.399999999998</v>
      </c>
      <c r="J35" s="302" t="s">
        <v>37</v>
      </c>
      <c r="K35" s="312"/>
      <c r="L35" s="313">
        <v>18.64</v>
      </c>
      <c r="M35" s="314">
        <f>'July-Aug 2018'!O35</f>
        <v>3</v>
      </c>
      <c r="N35" s="313">
        <v>19.22</v>
      </c>
      <c r="O35" s="315">
        <v>0</v>
      </c>
      <c r="P35" s="313">
        <v>14.3</v>
      </c>
      <c r="Q35" s="303">
        <v>1</v>
      </c>
      <c r="R35" s="69">
        <v>16.190000000000001</v>
      </c>
      <c r="S35" s="315">
        <v>5</v>
      </c>
      <c r="T35" s="313">
        <v>21.1</v>
      </c>
      <c r="U35" s="315"/>
      <c r="V35" s="313">
        <v>35.950000000000003</v>
      </c>
      <c r="W35" s="315">
        <v>40</v>
      </c>
      <c r="X35" s="313">
        <v>61.22</v>
      </c>
      <c r="Y35" s="315">
        <v>45</v>
      </c>
      <c r="Z35" s="313">
        <v>63.14</v>
      </c>
      <c r="AA35" s="315">
        <v>18</v>
      </c>
      <c r="AB35" s="313">
        <v>34.71</v>
      </c>
      <c r="AC35" s="315"/>
      <c r="AD35" s="313"/>
      <c r="AE35" s="315"/>
      <c r="AF35" s="313"/>
      <c r="AG35" s="315"/>
      <c r="AH35" s="314"/>
      <c r="AI35" s="315">
        <f t="shared" si="2"/>
        <v>112</v>
      </c>
      <c r="AJ35" s="313">
        <f t="shared" si="2"/>
        <v>284.46999999999997</v>
      </c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</row>
    <row r="36" spans="1:56" s="66" customFormat="1" x14ac:dyDescent="0.2">
      <c r="A36" s="302" t="s">
        <v>57</v>
      </c>
      <c r="B36" s="302" t="s">
        <v>167</v>
      </c>
      <c r="C36" s="302" t="s">
        <v>166</v>
      </c>
      <c r="D36" s="302">
        <v>58</v>
      </c>
      <c r="E36" s="302" t="s">
        <v>290</v>
      </c>
      <c r="F36" s="302">
        <v>8</v>
      </c>
      <c r="G36" s="303">
        <v>23.37</v>
      </c>
      <c r="H36" s="302"/>
      <c r="I36" s="302">
        <f>G36</f>
        <v>23.37</v>
      </c>
      <c r="J36" s="66" t="s">
        <v>301</v>
      </c>
      <c r="K36" s="312"/>
      <c r="L36" s="313">
        <v>18.64</v>
      </c>
      <c r="M36" s="314">
        <f>'July-Aug 2018'!O36</f>
        <v>5</v>
      </c>
      <c r="N36" s="313">
        <v>21.53</v>
      </c>
      <c r="O36" s="315">
        <v>37</v>
      </c>
      <c r="P36" s="313">
        <v>18.32</v>
      </c>
      <c r="Q36" s="303">
        <v>7</v>
      </c>
      <c r="R36" s="303">
        <v>21.62</v>
      </c>
      <c r="S36" s="315">
        <v>6</v>
      </c>
      <c r="T36" s="313">
        <v>22.07</v>
      </c>
      <c r="U36" s="315">
        <v>4</v>
      </c>
      <c r="V36" s="313">
        <v>19.25</v>
      </c>
      <c r="W36" s="315">
        <v>7</v>
      </c>
      <c r="X36" s="313">
        <v>23.73</v>
      </c>
      <c r="Y36" s="315">
        <v>8</v>
      </c>
      <c r="Z36" s="313">
        <v>23.38</v>
      </c>
      <c r="AA36" s="315">
        <v>8</v>
      </c>
      <c r="AB36" s="313">
        <v>23.37</v>
      </c>
      <c r="AC36" s="315"/>
      <c r="AD36" s="313"/>
      <c r="AE36" s="315"/>
      <c r="AF36" s="313"/>
      <c r="AG36" s="315"/>
      <c r="AH36" s="314"/>
      <c r="AI36" s="315">
        <f t="shared" si="2"/>
        <v>82</v>
      </c>
      <c r="AJ36" s="313">
        <f t="shared" si="2"/>
        <v>191.91</v>
      </c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</row>
    <row r="37" spans="1:56" s="66" customFormat="1" x14ac:dyDescent="0.2">
      <c r="A37" s="302" t="s">
        <v>63</v>
      </c>
      <c r="B37" s="302" t="s">
        <v>145</v>
      </c>
      <c r="C37" s="302" t="s">
        <v>164</v>
      </c>
      <c r="D37" s="302">
        <v>70</v>
      </c>
      <c r="E37" s="302" t="s">
        <v>290</v>
      </c>
      <c r="F37" s="302">
        <v>333</v>
      </c>
      <c r="G37" s="303">
        <v>370.33</v>
      </c>
      <c r="H37" s="302"/>
      <c r="I37" s="302"/>
      <c r="J37" s="302" t="s">
        <v>52</v>
      </c>
      <c r="K37" s="312"/>
      <c r="L37" s="313">
        <v>19.600000000000001</v>
      </c>
      <c r="M37" s="314">
        <f>'July-Aug 2018'!O37</f>
        <v>5</v>
      </c>
      <c r="N37" s="313">
        <v>21.53</v>
      </c>
      <c r="O37" s="315">
        <v>4</v>
      </c>
      <c r="P37" s="313">
        <v>18.32</v>
      </c>
      <c r="Q37" s="303">
        <v>5</v>
      </c>
      <c r="R37" s="303">
        <v>19.809999999999999</v>
      </c>
      <c r="S37" s="315">
        <v>92</v>
      </c>
      <c r="T37" s="313">
        <v>105.16</v>
      </c>
      <c r="U37" s="315"/>
      <c r="V37" s="313">
        <v>357.79</v>
      </c>
      <c r="W37" s="315">
        <v>492</v>
      </c>
      <c r="X37" s="313">
        <v>512.16999999999996</v>
      </c>
      <c r="Y37" s="315">
        <v>540</v>
      </c>
      <c r="Z37" s="313">
        <v>519.87</v>
      </c>
      <c r="AA37" s="315">
        <v>333</v>
      </c>
      <c r="AB37" s="313">
        <v>370.33</v>
      </c>
      <c r="AC37" s="315"/>
      <c r="AD37" s="313"/>
      <c r="AE37" s="315"/>
      <c r="AF37" s="313"/>
      <c r="AG37" s="315"/>
      <c r="AH37" s="314"/>
      <c r="AI37" s="315">
        <f t="shared" si="2"/>
        <v>1471</v>
      </c>
      <c r="AJ37" s="313">
        <f t="shared" si="2"/>
        <v>1944.58</v>
      </c>
      <c r="AK37" s="316"/>
      <c r="AL37" s="316"/>
      <c r="AM37" s="316"/>
      <c r="AN37" s="316"/>
      <c r="AO37" s="316"/>
      <c r="AP37" s="316"/>
      <c r="AQ37" s="316"/>
      <c r="AR37" s="316"/>
      <c r="AS37" s="316"/>
      <c r="AT37" s="316"/>
      <c r="AU37" s="316"/>
      <c r="AV37" s="316"/>
      <c r="AW37" s="316"/>
      <c r="AX37" s="316"/>
      <c r="AY37" s="316"/>
      <c r="AZ37" s="316"/>
      <c r="BA37" s="316"/>
      <c r="BB37" s="316"/>
      <c r="BC37" s="316"/>
      <c r="BD37" s="316"/>
    </row>
    <row r="38" spans="1:56" s="66" customFormat="1" x14ac:dyDescent="0.2">
      <c r="A38" s="302" t="s">
        <v>24</v>
      </c>
      <c r="B38" s="302" t="s">
        <v>138</v>
      </c>
      <c r="C38" s="302" t="s">
        <v>137</v>
      </c>
      <c r="D38" s="302">
        <v>70</v>
      </c>
      <c r="E38" s="302" t="s">
        <v>290</v>
      </c>
      <c r="F38" s="302">
        <v>124</v>
      </c>
      <c r="G38" s="303">
        <v>169.52</v>
      </c>
      <c r="H38" s="302"/>
      <c r="I38" s="302"/>
      <c r="J38" s="302" t="s">
        <v>52</v>
      </c>
      <c r="K38" s="312"/>
      <c r="L38" s="313">
        <v>47.54</v>
      </c>
      <c r="M38" s="314">
        <f>'July-Aug 2018'!O38</f>
        <v>31</v>
      </c>
      <c r="N38" s="313">
        <v>56.45</v>
      </c>
      <c r="O38" s="315">
        <v>25</v>
      </c>
      <c r="P38" s="313">
        <v>43.67</v>
      </c>
      <c r="Q38" s="303">
        <v>29</v>
      </c>
      <c r="R38" s="303">
        <v>47.67</v>
      </c>
      <c r="S38" s="315">
        <v>19</v>
      </c>
      <c r="T38" s="313">
        <v>35.200000000000003</v>
      </c>
      <c r="U38" s="315">
        <v>101</v>
      </c>
      <c r="V38" s="313">
        <v>139.66999999999999</v>
      </c>
      <c r="W38" s="315">
        <v>120</v>
      </c>
      <c r="X38" s="313">
        <v>166.08</v>
      </c>
      <c r="Y38" s="315">
        <v>186</v>
      </c>
      <c r="Z38" s="313">
        <v>239.31</v>
      </c>
      <c r="AA38" s="315">
        <v>124</v>
      </c>
      <c r="AB38" s="313">
        <v>169.52</v>
      </c>
      <c r="AC38" s="315"/>
      <c r="AD38" s="313"/>
      <c r="AE38" s="315"/>
      <c r="AF38" s="313"/>
      <c r="AG38" s="315"/>
      <c r="AH38" s="314"/>
      <c r="AI38" s="315">
        <f t="shared" si="2"/>
        <v>635</v>
      </c>
      <c r="AJ38" s="313">
        <f t="shared" si="2"/>
        <v>945.11000000000013</v>
      </c>
      <c r="AK38" s="316"/>
      <c r="AL38" s="316"/>
      <c r="AM38" s="316"/>
      <c r="AN38" s="316"/>
      <c r="AO38" s="316"/>
      <c r="AP38" s="316"/>
      <c r="AQ38" s="316"/>
      <c r="AR38" s="316"/>
      <c r="AS38" s="316"/>
      <c r="AT38" s="316"/>
      <c r="AU38" s="316"/>
      <c r="AV38" s="316"/>
      <c r="AW38" s="316"/>
      <c r="AX38" s="316"/>
      <c r="AY38" s="316"/>
      <c r="AZ38" s="316"/>
      <c r="BA38" s="316"/>
      <c r="BB38" s="316"/>
      <c r="BC38" s="316"/>
      <c r="BD38" s="316"/>
    </row>
    <row r="39" spans="1:56" x14ac:dyDescent="0.2">
      <c r="A39" s="218" t="s">
        <v>39</v>
      </c>
      <c r="B39" s="218" t="s">
        <v>225</v>
      </c>
      <c r="C39" s="218" t="s">
        <v>199</v>
      </c>
      <c r="D39" s="218">
        <v>70</v>
      </c>
      <c r="E39" s="218" t="s">
        <v>288</v>
      </c>
      <c r="F39" s="218">
        <v>486</v>
      </c>
      <c r="G39" s="301">
        <v>502.04</v>
      </c>
      <c r="H39" s="218"/>
      <c r="I39" s="218"/>
      <c r="J39" s="218" t="s">
        <v>52</v>
      </c>
      <c r="K39" s="106"/>
      <c r="L39" s="107">
        <v>0</v>
      </c>
      <c r="M39" s="37">
        <f>'July-Aug 2018'!O39</f>
        <v>16</v>
      </c>
      <c r="N39" s="107">
        <v>34.06</v>
      </c>
      <c r="O39" s="116">
        <v>17</v>
      </c>
      <c r="P39" s="107">
        <v>32.909999999999997</v>
      </c>
      <c r="Q39" s="191">
        <v>36</v>
      </c>
      <c r="R39" s="191">
        <v>49.18</v>
      </c>
      <c r="S39" s="116">
        <v>104</v>
      </c>
      <c r="T39" s="107">
        <v>116.19</v>
      </c>
      <c r="U39" s="116">
        <v>563</v>
      </c>
      <c r="V39" s="107">
        <v>557.47</v>
      </c>
      <c r="W39" s="116">
        <v>658</v>
      </c>
      <c r="X39" s="107">
        <v>656.4</v>
      </c>
      <c r="Y39" s="116">
        <v>637</v>
      </c>
      <c r="Z39" s="107">
        <v>605.15</v>
      </c>
      <c r="AA39" s="116">
        <v>486</v>
      </c>
      <c r="AB39" s="107">
        <v>502.04</v>
      </c>
      <c r="AC39" s="116"/>
      <c r="AD39" s="107"/>
      <c r="AE39" s="116"/>
      <c r="AF39" s="107"/>
      <c r="AG39" s="116"/>
      <c r="AH39" s="37"/>
      <c r="AI39" s="116">
        <f t="shared" si="2"/>
        <v>2517</v>
      </c>
      <c r="AJ39" s="107">
        <f t="shared" si="2"/>
        <v>2553.4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s="66" customFormat="1" x14ac:dyDescent="0.2">
      <c r="A40" s="302" t="s">
        <v>54</v>
      </c>
      <c r="B40" s="302" t="s">
        <v>145</v>
      </c>
      <c r="C40" s="302" t="s">
        <v>144</v>
      </c>
      <c r="D40" s="302">
        <v>70</v>
      </c>
      <c r="E40" s="302" t="s">
        <v>290</v>
      </c>
      <c r="F40" s="302">
        <v>117</v>
      </c>
      <c r="G40" s="303">
        <v>146.94</v>
      </c>
      <c r="H40" s="302"/>
      <c r="I40" s="302">
        <f>SUM(G37:G41)</f>
        <v>1188.8300000000002</v>
      </c>
      <c r="J40" s="302" t="s">
        <v>52</v>
      </c>
      <c r="K40" s="312"/>
      <c r="L40" s="313">
        <v>38.82</v>
      </c>
      <c r="M40" s="314">
        <f>'July-Aug 2018'!O40</f>
        <v>24</v>
      </c>
      <c r="N40" s="313">
        <v>44.53</v>
      </c>
      <c r="O40" s="315">
        <v>28</v>
      </c>
      <c r="P40" s="313">
        <v>42.46</v>
      </c>
      <c r="Q40" s="303">
        <v>34</v>
      </c>
      <c r="R40" s="303">
        <v>46.05</v>
      </c>
      <c r="S40" s="315">
        <v>59</v>
      </c>
      <c r="T40" s="313">
        <v>73.28</v>
      </c>
      <c r="U40" s="315">
        <v>172</v>
      </c>
      <c r="V40" s="313">
        <v>206.33</v>
      </c>
      <c r="W40" s="315">
        <v>200</v>
      </c>
      <c r="X40" s="313">
        <v>242.97</v>
      </c>
      <c r="Y40" s="315">
        <v>201</v>
      </c>
      <c r="Z40" s="313">
        <v>230.74</v>
      </c>
      <c r="AA40" s="315">
        <v>117</v>
      </c>
      <c r="AB40" s="313">
        <v>146.94</v>
      </c>
      <c r="AC40" s="315"/>
      <c r="AD40" s="313"/>
      <c r="AE40" s="315"/>
      <c r="AF40" s="313"/>
      <c r="AG40" s="315"/>
      <c r="AH40" s="314"/>
      <c r="AI40" s="315">
        <f t="shared" si="2"/>
        <v>835</v>
      </c>
      <c r="AJ40" s="313">
        <f t="shared" si="2"/>
        <v>1072.1200000000001</v>
      </c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6"/>
      <c r="AY40" s="316"/>
      <c r="AZ40" s="316"/>
      <c r="BA40" s="316"/>
      <c r="BB40" s="316"/>
      <c r="BC40" s="316"/>
      <c r="BD40" s="316"/>
    </row>
    <row r="41" spans="1:56" s="12" customFormat="1" ht="13.5" thickBot="1" x14ac:dyDescent="0.25">
      <c r="A41" t="s">
        <v>100</v>
      </c>
      <c r="B41" t="s">
        <v>224</v>
      </c>
      <c r="C41" t="s">
        <v>223</v>
      </c>
      <c r="D41">
        <v>70</v>
      </c>
      <c r="E41"/>
      <c r="F41"/>
      <c r="G41" s="191"/>
      <c r="H41"/>
      <c r="I41"/>
      <c r="J41" t="s">
        <v>52</v>
      </c>
      <c r="K41" s="110"/>
      <c r="L41" s="111">
        <v>0</v>
      </c>
      <c r="M41" s="37">
        <f>'July-Aug 2018'!O41</f>
        <v>38</v>
      </c>
      <c r="N41" s="107">
        <v>65.209999999999994</v>
      </c>
      <c r="O41" s="117">
        <v>40</v>
      </c>
      <c r="P41" s="124">
        <v>64.11</v>
      </c>
      <c r="Q41" s="191">
        <v>42</v>
      </c>
      <c r="R41" s="191">
        <v>58.74</v>
      </c>
      <c r="S41" s="129">
        <v>45</v>
      </c>
      <c r="T41" s="123">
        <v>65.59</v>
      </c>
      <c r="U41" s="132">
        <v>23</v>
      </c>
      <c r="V41" s="124">
        <v>44.32</v>
      </c>
      <c r="W41" s="132">
        <v>0</v>
      </c>
      <c r="X41" s="124">
        <v>17.36</v>
      </c>
      <c r="Y41" s="129">
        <v>0</v>
      </c>
      <c r="Z41" s="123">
        <v>18.45</v>
      </c>
      <c r="AA41" s="129"/>
      <c r="AB41" s="123"/>
      <c r="AC41" s="129"/>
      <c r="AD41" s="123"/>
      <c r="AE41" s="129"/>
      <c r="AF41" s="123"/>
      <c r="AG41" s="129"/>
      <c r="AH41" s="125"/>
      <c r="AI41" s="116">
        <f t="shared" si="2"/>
        <v>188</v>
      </c>
      <c r="AJ41" s="107">
        <f t="shared" si="2"/>
        <v>333.78000000000003</v>
      </c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11" customFormat="1" ht="13.5" thickBot="1" x14ac:dyDescent="0.25">
      <c r="A42"/>
      <c r="B42" s="254"/>
      <c r="C42" s="254"/>
      <c r="D42" s="254"/>
      <c r="E42" s="254"/>
      <c r="F42" s="254"/>
      <c r="G42" s="248"/>
      <c r="H42" s="255"/>
      <c r="I42" s="256">
        <f>SUM(I35:I41)</f>
        <v>26278.6</v>
      </c>
      <c r="J42" s="258">
        <v>0</v>
      </c>
      <c r="K42" s="114"/>
      <c r="L42" s="223">
        <f>SUM(L10:L41)</f>
        <v>3392.97</v>
      </c>
      <c r="M42" s="112"/>
      <c r="N42" s="224">
        <f t="shared" ref="N42:AH42" si="3">SUM(N10:N41)</f>
        <v>7514.6599999999989</v>
      </c>
      <c r="O42" s="112"/>
      <c r="P42" s="224">
        <f>SUM(P10:P41)</f>
        <v>5290.44</v>
      </c>
      <c r="Q42" s="112"/>
      <c r="R42" s="224">
        <f t="shared" si="3"/>
        <v>7082</v>
      </c>
      <c r="S42" s="112"/>
      <c r="T42" s="113">
        <f t="shared" si="3"/>
        <v>10770.260000000004</v>
      </c>
      <c r="U42" s="133"/>
      <c r="V42" s="133">
        <f t="shared" si="3"/>
        <v>22224.430000000004</v>
      </c>
      <c r="W42" s="112"/>
      <c r="X42" s="113">
        <f t="shared" si="3"/>
        <v>27627.54</v>
      </c>
      <c r="Y42" s="112"/>
      <c r="Z42" s="113">
        <f>SUM(Z10:Z41)</f>
        <v>33726.879999999997</v>
      </c>
      <c r="AA42" s="112"/>
      <c r="AB42" s="113">
        <f>SUM(AB10:AB41)</f>
        <v>26278.6</v>
      </c>
      <c r="AC42" s="112"/>
      <c r="AD42" s="113">
        <f t="shared" si="3"/>
        <v>0</v>
      </c>
      <c r="AE42" s="112"/>
      <c r="AF42" s="113">
        <f t="shared" si="3"/>
        <v>0</v>
      </c>
      <c r="AG42" s="112"/>
      <c r="AH42" s="133">
        <f t="shared" si="3"/>
        <v>0</v>
      </c>
      <c r="AI42" s="112"/>
      <c r="AJ42" s="298">
        <f t="shared" ref="AJ42" si="4">L42+N42+P42+R42+T42+V42+X42+Z42+AB42+AD42+AF42+AH42</f>
        <v>143907.78000000003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ht="13.5" thickTop="1" x14ac:dyDescent="0.2">
      <c r="A43"/>
      <c r="B43"/>
      <c r="C43"/>
      <c r="D43"/>
      <c r="E43"/>
      <c r="F43"/>
      <c r="G43" s="191"/>
      <c r="H43" s="237"/>
      <c r="I43" s="239">
        <f>-E46</f>
        <v>-1170.51</v>
      </c>
      <c r="J43"/>
      <c r="K43" s="4"/>
      <c r="L43" s="29"/>
      <c r="M43" s="29"/>
      <c r="N43" s="4"/>
      <c r="O43" s="4"/>
      <c r="P43" s="3"/>
      <c r="Q43" s="3"/>
      <c r="R43" s="34"/>
      <c r="S43" s="34"/>
      <c r="T43" s="4"/>
      <c r="U43" s="4"/>
      <c r="V43" s="4"/>
      <c r="W43" s="4"/>
      <c r="X43" s="4"/>
      <c r="Y43" s="4"/>
      <c r="Z43" s="3">
        <v>-457.6</v>
      </c>
      <c r="AA43" s="3"/>
      <c r="AB43" s="35"/>
      <c r="AC43" s="35"/>
      <c r="AD43" s="3"/>
      <c r="AE43" s="3"/>
      <c r="AJ43" s="3">
        <f>R43+AB43</f>
        <v>0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</row>
    <row r="44" spans="1:56" x14ac:dyDescent="0.2">
      <c r="A44"/>
      <c r="B44"/>
      <c r="C44"/>
      <c r="D44"/>
      <c r="E44"/>
      <c r="F44"/>
      <c r="G44" s="191"/>
      <c r="H44" s="237"/>
      <c r="I44" s="239">
        <v>-502.04</v>
      </c>
      <c r="J44"/>
      <c r="K44" s="4"/>
      <c r="L44" s="29"/>
      <c r="M44" s="29"/>
      <c r="N44" s="4"/>
      <c r="O44" s="4"/>
      <c r="P44" s="3"/>
      <c r="Q44" s="3"/>
      <c r="R44" s="34"/>
      <c r="S44" s="34"/>
      <c r="T44" s="4"/>
      <c r="U44" s="4"/>
      <c r="V44" s="4"/>
      <c r="W44" s="4"/>
      <c r="X44" s="4"/>
      <c r="Y44" s="4"/>
      <c r="Z44" s="3"/>
      <c r="AA44" s="3"/>
      <c r="AB44" s="35"/>
      <c r="AC44" s="35"/>
      <c r="AD44" s="3"/>
      <c r="AE44" s="3"/>
      <c r="AJ44" s="3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 spans="1:56" x14ac:dyDescent="0.2">
      <c r="A45"/>
      <c r="B45"/>
      <c r="C45"/>
      <c r="D45"/>
      <c r="E45"/>
      <c r="F45"/>
      <c r="G45" s="191"/>
      <c r="H45" s="237"/>
      <c r="I45" s="239">
        <f>-E48</f>
        <v>-1125.32</v>
      </c>
      <c r="J45"/>
      <c r="K45" s="4"/>
      <c r="L45" s="29"/>
      <c r="M45" s="29"/>
      <c r="N45" s="4"/>
      <c r="O45" s="4"/>
      <c r="P45" s="3"/>
      <c r="Q45" s="3"/>
      <c r="R45" s="34"/>
      <c r="S45" s="34"/>
      <c r="T45" s="4"/>
      <c r="U45" s="4"/>
      <c r="V45" s="4"/>
      <c r="W45" s="4"/>
      <c r="X45" s="4"/>
      <c r="Y45" s="4"/>
      <c r="Z45" s="3">
        <v>-1221.6199999999999</v>
      </c>
      <c r="AA45" s="3"/>
      <c r="AB45" s="35"/>
      <c r="AC45" s="35"/>
      <c r="AD45" s="3"/>
      <c r="AE45" s="3"/>
      <c r="AJ45" s="3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</row>
    <row r="46" spans="1:56" ht="13.5" thickBot="1" x14ac:dyDescent="0.25">
      <c r="B46" s="70" t="s">
        <v>37</v>
      </c>
      <c r="E46" s="230">
        <v>1170.51</v>
      </c>
      <c r="I46" s="284">
        <f>-E50</f>
        <v>-1054.55</v>
      </c>
    </row>
    <row r="47" spans="1:56" ht="13.5" thickTop="1" x14ac:dyDescent="0.2">
      <c r="I47" s="88">
        <f>SUM(I42:I46)</f>
        <v>22426.18</v>
      </c>
    </row>
    <row r="48" spans="1:56" ht="13.5" thickBot="1" x14ac:dyDescent="0.25">
      <c r="A48" s="245">
        <v>43537</v>
      </c>
      <c r="B48" s="70" t="s">
        <v>37</v>
      </c>
      <c r="E48" s="230">
        <v>1125.32</v>
      </c>
      <c r="I48" s="88">
        <v>-737.73</v>
      </c>
    </row>
    <row r="49" spans="1:9" ht="14.25" thickTop="1" thickBot="1" x14ac:dyDescent="0.25">
      <c r="I49" s="90">
        <f>SUM(I47:I48)</f>
        <v>21688.45</v>
      </c>
    </row>
    <row r="50" spans="1:9" ht="14.25" thickTop="1" thickBot="1" x14ac:dyDescent="0.25">
      <c r="A50" s="245">
        <v>43549</v>
      </c>
      <c r="B50" s="310" t="s">
        <v>37</v>
      </c>
      <c r="E50" s="230">
        <f>G20+G21</f>
        <v>1054.55</v>
      </c>
    </row>
    <row r="51" spans="1:9" ht="13.5" thickTop="1" x14ac:dyDescent="0.2"/>
    <row r="53" spans="1:9" ht="13.5" thickBot="1" x14ac:dyDescent="0.25">
      <c r="A53" s="245">
        <v>43556</v>
      </c>
      <c r="B53" s="218" t="s">
        <v>52</v>
      </c>
      <c r="E53" s="230">
        <v>502.04</v>
      </c>
    </row>
    <row r="54" spans="1:9" ht="13.5" thickTop="1" x14ac:dyDescent="0.2"/>
    <row r="55" spans="1:9" ht="13.5" thickBot="1" x14ac:dyDescent="0.25">
      <c r="A55" s="245">
        <v>43560</v>
      </c>
      <c r="B55" s="228" t="s">
        <v>37</v>
      </c>
      <c r="E55" s="230">
        <v>737.73</v>
      </c>
    </row>
    <row r="56" spans="1:9" ht="13.5" thickTop="1" x14ac:dyDescent="0.2"/>
    <row r="58" spans="1:9" x14ac:dyDescent="0.2">
      <c r="A58" s="245">
        <v>43563</v>
      </c>
      <c r="B58" s="302" t="s">
        <v>37</v>
      </c>
      <c r="E58" s="88">
        <f>G12+G13+G14+G16+G17+G18+G19+G24+G25+G27+G28+G29+G30+G31+G32+G33+G35</f>
        <v>20978.289999999997</v>
      </c>
    </row>
    <row r="59" spans="1:9" x14ac:dyDescent="0.2">
      <c r="B59" s="66" t="s">
        <v>301</v>
      </c>
      <c r="E59" s="2">
        <v>23.37</v>
      </c>
    </row>
    <row r="60" spans="1:9" x14ac:dyDescent="0.2">
      <c r="B60" s="302" t="s">
        <v>52</v>
      </c>
      <c r="E60" s="2">
        <f>G37+G38+G40</f>
        <v>686.79</v>
      </c>
    </row>
    <row r="61" spans="1:9" ht="13.5" thickBot="1" x14ac:dyDescent="0.25">
      <c r="E61" s="89">
        <f>SUM(E58:E60)</f>
        <v>21688.449999999997</v>
      </c>
    </row>
    <row r="62" spans="1:9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3"/>
  <sheetViews>
    <sheetView topLeftCell="A22" workbookViewId="0">
      <selection activeCell="J53" sqref="J53"/>
    </sheetView>
  </sheetViews>
  <sheetFormatPr defaultColWidth="9.140625" defaultRowHeight="12.75" x14ac:dyDescent="0.2"/>
  <cols>
    <col min="1" max="1" width="19" style="1" customWidth="1"/>
    <col min="2" max="2" width="19.42578125" style="1" customWidth="1"/>
    <col min="3" max="3" width="15.42578125" style="1" customWidth="1"/>
    <col min="4" max="4" width="5.140625" style="1" customWidth="1"/>
    <col min="5" max="5" width="17.28515625" style="1" customWidth="1"/>
    <col min="6" max="6" width="11.28515625" style="1" customWidth="1"/>
    <col min="7" max="7" width="12.7109375" style="2" customWidth="1"/>
    <col min="8" max="8" width="10.42578125" style="46" bestFit="1" customWidth="1"/>
    <col min="9" max="9" width="13.7109375" style="88" customWidth="1"/>
    <col min="10" max="10" width="35.42578125" style="1" customWidth="1"/>
    <col min="11" max="11" width="8.85546875" style="1" customWidth="1"/>
    <col min="12" max="12" width="10.7109375" style="1" customWidth="1"/>
    <col min="13" max="13" width="8.85546875" style="1" customWidth="1"/>
    <col min="14" max="14" width="10.7109375" style="1" customWidth="1"/>
    <col min="15" max="15" width="10" style="1" customWidth="1"/>
    <col min="16" max="16" width="10.85546875" style="2" customWidth="1"/>
    <col min="17" max="17" width="10" style="2" customWidth="1"/>
    <col min="18" max="19" width="11.7109375" style="1" customWidth="1"/>
    <col min="20" max="21" width="12" style="1" customWidth="1"/>
    <col min="22" max="25" width="12.28515625" style="1" customWidth="1"/>
    <col min="26" max="27" width="12.28515625" style="2" customWidth="1"/>
    <col min="28" max="29" width="12.28515625" style="3" customWidth="1"/>
    <col min="30" max="31" width="12.28515625" style="2" customWidth="1"/>
    <col min="32" max="35" width="12.28515625" style="3" customWidth="1"/>
    <col min="36" max="36" width="13.85546875" style="2" customWidth="1"/>
    <col min="37" max="16384" width="9.140625" style="1"/>
  </cols>
  <sheetData>
    <row r="1" spans="1:56" x14ac:dyDescent="0.2">
      <c r="A1" s="297" t="s">
        <v>1</v>
      </c>
      <c r="B1" s="297"/>
      <c r="C1" s="297"/>
      <c r="AD1" s="3"/>
      <c r="AE1" s="3"/>
    </row>
    <row r="2" spans="1:56" ht="15.75" x14ac:dyDescent="0.25">
      <c r="A2" s="297" t="s">
        <v>2</v>
      </c>
      <c r="B2" s="297"/>
      <c r="C2" s="297"/>
      <c r="E2" s="103" t="s">
        <v>276</v>
      </c>
      <c r="AD2" s="3"/>
      <c r="AE2" s="3"/>
    </row>
    <row r="3" spans="1:56" ht="15.75" x14ac:dyDescent="0.25">
      <c r="A3" s="297" t="s">
        <v>3</v>
      </c>
      <c r="B3" s="297"/>
      <c r="C3" s="297"/>
      <c r="E3" s="201" t="s">
        <v>178</v>
      </c>
      <c r="F3" s="144">
        <v>190980</v>
      </c>
      <c r="AD3" s="3"/>
      <c r="AE3" s="3"/>
    </row>
    <row r="4" spans="1:56" x14ac:dyDescent="0.2">
      <c r="A4" s="297" t="s">
        <v>69</v>
      </c>
      <c r="B4" s="297"/>
      <c r="C4" s="297"/>
      <c r="AD4" s="3"/>
      <c r="AE4" s="3"/>
    </row>
    <row r="5" spans="1:56" x14ac:dyDescent="0.2">
      <c r="A5" s="297"/>
      <c r="B5" s="297"/>
      <c r="C5" s="297"/>
      <c r="AD5" s="3"/>
      <c r="AE5" s="3"/>
    </row>
    <row r="6" spans="1:56" x14ac:dyDescent="0.2">
      <c r="A6" s="297" t="s">
        <v>5</v>
      </c>
      <c r="B6" s="297"/>
      <c r="C6" s="297"/>
      <c r="AD6" s="3"/>
      <c r="AE6" s="3"/>
    </row>
    <row r="7" spans="1:56" ht="13.5" thickBot="1" x14ac:dyDescent="0.25">
      <c r="A7" s="297" t="s">
        <v>112</v>
      </c>
      <c r="B7" s="297"/>
      <c r="C7" s="297"/>
      <c r="G7" s="6"/>
      <c r="AD7" s="3"/>
      <c r="AE7" s="3"/>
    </row>
    <row r="8" spans="1:56" ht="13.5" thickBot="1" x14ac:dyDescent="0.25">
      <c r="A8" s="270">
        <v>39630</v>
      </c>
      <c r="B8" s="271"/>
      <c r="C8" s="271"/>
      <c r="D8" s="271"/>
      <c r="E8" s="271"/>
      <c r="F8" s="291" t="s">
        <v>35</v>
      </c>
      <c r="G8" s="272" t="s">
        <v>169</v>
      </c>
      <c r="H8" s="292" t="s">
        <v>32</v>
      </c>
      <c r="I8" s="293" t="s">
        <v>252</v>
      </c>
      <c r="J8" s="119"/>
      <c r="K8" s="484">
        <v>43282</v>
      </c>
      <c r="L8" s="485"/>
      <c r="M8" s="484">
        <v>43330</v>
      </c>
      <c r="N8" s="485"/>
      <c r="O8" s="486">
        <v>43344</v>
      </c>
      <c r="P8" s="487"/>
      <c r="Q8" s="486">
        <v>43374</v>
      </c>
      <c r="R8" s="487"/>
      <c r="S8" s="482">
        <v>43405</v>
      </c>
      <c r="T8" s="483"/>
      <c r="U8" s="486">
        <v>43435</v>
      </c>
      <c r="V8" s="487"/>
      <c r="W8" s="486">
        <v>43466</v>
      </c>
      <c r="X8" s="487"/>
      <c r="Y8" s="486">
        <v>43497</v>
      </c>
      <c r="Z8" s="487"/>
      <c r="AA8" s="486">
        <v>43525</v>
      </c>
      <c r="AB8" s="487"/>
      <c r="AC8" s="486">
        <v>43556</v>
      </c>
      <c r="AD8" s="487"/>
      <c r="AE8" s="486">
        <v>43586</v>
      </c>
      <c r="AF8" s="488"/>
      <c r="AG8" s="278"/>
      <c r="AH8" s="137">
        <v>43617</v>
      </c>
      <c r="AI8" s="482" t="s">
        <v>35</v>
      </c>
      <c r="AJ8" s="483"/>
    </row>
    <row r="9" spans="1:56" ht="13.5" thickBot="1" x14ac:dyDescent="0.25">
      <c r="A9" s="270"/>
      <c r="B9" s="291"/>
      <c r="C9" s="271" t="s">
        <v>6</v>
      </c>
      <c r="D9" s="291" t="s">
        <v>26</v>
      </c>
      <c r="E9" s="291" t="s">
        <v>68</v>
      </c>
      <c r="F9" s="271" t="s">
        <v>28</v>
      </c>
      <c r="G9" s="295" t="s">
        <v>31</v>
      </c>
      <c r="H9" s="291" t="s">
        <v>33</v>
      </c>
      <c r="I9" s="291" t="s">
        <v>253</v>
      </c>
      <c r="J9" s="119" t="s">
        <v>36</v>
      </c>
      <c r="K9" s="118" t="s">
        <v>181</v>
      </c>
      <c r="L9" s="119" t="s">
        <v>183</v>
      </c>
      <c r="M9" s="120" t="s">
        <v>182</v>
      </c>
      <c r="N9" s="119" t="s">
        <v>184</v>
      </c>
      <c r="O9" s="121" t="s">
        <v>182</v>
      </c>
      <c r="P9" s="122" t="s">
        <v>185</v>
      </c>
      <c r="Q9" s="126" t="s">
        <v>182</v>
      </c>
      <c r="R9" s="119" t="s">
        <v>186</v>
      </c>
      <c r="S9" s="121" t="s">
        <v>182</v>
      </c>
      <c r="T9" s="119" t="s">
        <v>187</v>
      </c>
      <c r="U9" s="130" t="s">
        <v>182</v>
      </c>
      <c r="V9" s="130" t="s">
        <v>188</v>
      </c>
      <c r="W9" s="118" t="s">
        <v>182</v>
      </c>
      <c r="X9" s="119" t="s">
        <v>189</v>
      </c>
      <c r="Y9" s="118" t="s">
        <v>182</v>
      </c>
      <c r="Z9" s="122" t="s">
        <v>190</v>
      </c>
      <c r="AA9" s="126" t="s">
        <v>182</v>
      </c>
      <c r="AB9" s="135" t="s">
        <v>191</v>
      </c>
      <c r="AC9" s="136" t="s">
        <v>182</v>
      </c>
      <c r="AD9" s="135" t="s">
        <v>192</v>
      </c>
      <c r="AE9" s="136" t="s">
        <v>182</v>
      </c>
      <c r="AF9" s="135" t="s">
        <v>193</v>
      </c>
      <c r="AG9" s="136" t="s">
        <v>182</v>
      </c>
      <c r="AH9" s="131" t="s">
        <v>194</v>
      </c>
      <c r="AI9" s="138" t="s">
        <v>196</v>
      </c>
      <c r="AJ9" s="139" t="s">
        <v>195</v>
      </c>
    </row>
    <row r="10" spans="1:56" x14ac:dyDescent="0.2">
      <c r="A10" t="s">
        <v>105</v>
      </c>
      <c r="B10"/>
      <c r="C10" t="s">
        <v>179</v>
      </c>
      <c r="D10">
        <v>1</v>
      </c>
      <c r="E10"/>
      <c r="F10"/>
      <c r="G10" s="191"/>
      <c r="H10"/>
      <c r="I10"/>
      <c r="J10" t="s">
        <v>37</v>
      </c>
      <c r="K10" s="106"/>
      <c r="L10" s="107">
        <v>0</v>
      </c>
      <c r="M10" s="37">
        <f>'July-Aug 2018'!O10</f>
        <v>0</v>
      </c>
      <c r="N10" s="107">
        <f t="shared" ref="N10:N34" si="0">G10</f>
        <v>0</v>
      </c>
      <c r="O10" s="116"/>
      <c r="P10" s="107"/>
      <c r="Q10"/>
      <c r="R10">
        <v>0</v>
      </c>
      <c r="S10" s="127"/>
      <c r="T10" s="128"/>
      <c r="U10" s="127"/>
      <c r="V10" s="128"/>
      <c r="W10" s="127"/>
      <c r="X10" s="128"/>
      <c r="Y10" s="116"/>
      <c r="Z10" s="107"/>
      <c r="AA10" s="116"/>
      <c r="AB10" s="107"/>
      <c r="AC10" s="116"/>
      <c r="AD10" s="107"/>
      <c r="AE10" s="116"/>
      <c r="AF10" s="107"/>
      <c r="AG10" s="116"/>
      <c r="AH10" s="37"/>
      <c r="AI10" s="127"/>
      <c r="AJ10" s="128">
        <f t="shared" ref="AJ10:AJ11" si="1">SUM(L10:AH10)</f>
        <v>0</v>
      </c>
    </row>
    <row r="11" spans="1:56" x14ac:dyDescent="0.2">
      <c r="A11" t="s">
        <v>106</v>
      </c>
      <c r="B11"/>
      <c r="C11" t="s">
        <v>180</v>
      </c>
      <c r="D11">
        <v>4</v>
      </c>
      <c r="E11"/>
      <c r="F11"/>
      <c r="G11" s="191"/>
      <c r="H11"/>
      <c r="I11"/>
      <c r="J11" t="s">
        <v>37</v>
      </c>
      <c r="K11" s="106"/>
      <c r="L11" s="107">
        <v>0</v>
      </c>
      <c r="M11" s="37">
        <f>'July-Aug 2018'!O11</f>
        <v>0</v>
      </c>
      <c r="N11" s="107">
        <f t="shared" si="0"/>
        <v>0</v>
      </c>
      <c r="O11" s="116"/>
      <c r="P11" s="107"/>
      <c r="Q11"/>
      <c r="R11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37"/>
      <c r="AI11" s="116"/>
      <c r="AJ11" s="107">
        <f t="shared" si="1"/>
        <v>0</v>
      </c>
    </row>
    <row r="12" spans="1:56" x14ac:dyDescent="0.2">
      <c r="A12" s="228" t="s">
        <v>107</v>
      </c>
      <c r="B12" s="228" t="s">
        <v>127</v>
      </c>
      <c r="C12" s="228" t="s">
        <v>121</v>
      </c>
      <c r="D12" s="228">
        <v>1</v>
      </c>
      <c r="E12" s="228" t="s">
        <v>283</v>
      </c>
      <c r="F12" s="228">
        <v>1245</v>
      </c>
      <c r="G12" s="281">
        <v>1094.75</v>
      </c>
      <c r="H12" s="228"/>
      <c r="I12" s="228"/>
      <c r="J12" s="228" t="s">
        <v>37</v>
      </c>
      <c r="K12" s="106"/>
      <c r="L12" s="107">
        <v>56.13</v>
      </c>
      <c r="M12" s="37">
        <f>'July-Aug 2018'!O12</f>
        <v>49</v>
      </c>
      <c r="N12">
        <v>72.13</v>
      </c>
      <c r="O12" s="199">
        <v>74</v>
      </c>
      <c r="P12" s="200">
        <v>88.7</v>
      </c>
      <c r="Q12" s="191">
        <v>331</v>
      </c>
      <c r="R12" s="191">
        <v>294.63</v>
      </c>
      <c r="S12" s="116">
        <v>1374</v>
      </c>
      <c r="T12" s="107">
        <v>1061.42</v>
      </c>
      <c r="U12" s="116">
        <v>1607</v>
      </c>
      <c r="V12" s="107">
        <v>1462.37</v>
      </c>
      <c r="W12" s="116">
        <v>1586</v>
      </c>
      <c r="X12" s="107">
        <v>1472.34</v>
      </c>
      <c r="Y12" s="116">
        <v>1245</v>
      </c>
      <c r="Z12" s="107">
        <v>1094.75</v>
      </c>
      <c r="AA12" s="116"/>
      <c r="AB12" s="107"/>
      <c r="AC12" s="116"/>
      <c r="AD12" s="107"/>
      <c r="AE12" s="116"/>
      <c r="AF12" s="107"/>
      <c r="AG12" s="116"/>
      <c r="AH12" s="37"/>
      <c r="AI12" s="116">
        <f>K12+M12+O12+Q12+S12+U12+W12+Y12+AA12+AC12+AE12+AG12</f>
        <v>6266</v>
      </c>
      <c r="AJ12" s="107">
        <f>L12+N12+P12+R12+T12+V12+X12+Z12+AB12+AD12+AF12+AH12</f>
        <v>5602.47</v>
      </c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x14ac:dyDescent="0.2">
      <c r="A13" s="228" t="s">
        <v>53</v>
      </c>
      <c r="B13" s="228" t="s">
        <v>128</v>
      </c>
      <c r="C13" s="228" t="s">
        <v>124</v>
      </c>
      <c r="D13" s="228">
        <v>2</v>
      </c>
      <c r="E13" s="228" t="s">
        <v>283</v>
      </c>
      <c r="F13" s="228">
        <v>0</v>
      </c>
      <c r="G13" s="281">
        <v>14.79</v>
      </c>
      <c r="H13" s="228"/>
      <c r="I13" s="228"/>
      <c r="J13" s="228" t="s">
        <v>37</v>
      </c>
      <c r="K13" s="106"/>
      <c r="L13" s="107">
        <v>14.79</v>
      </c>
      <c r="M13" s="37">
        <f>'July-Aug 2018'!O13</f>
        <v>0</v>
      </c>
      <c r="N13" s="107">
        <v>15.78</v>
      </c>
      <c r="O13" s="199">
        <v>0</v>
      </c>
      <c r="P13" s="200">
        <v>14.3</v>
      </c>
      <c r="Q13" s="191">
        <v>0</v>
      </c>
      <c r="R13" s="191">
        <v>15.29</v>
      </c>
      <c r="S13" s="116">
        <v>0</v>
      </c>
      <c r="T13" s="107">
        <v>16.27</v>
      </c>
      <c r="U13" s="116">
        <v>0</v>
      </c>
      <c r="V13" s="107">
        <v>14.79</v>
      </c>
      <c r="W13" s="116">
        <v>0</v>
      </c>
      <c r="X13" s="107">
        <v>15.78</v>
      </c>
      <c r="Y13" s="116">
        <v>0</v>
      </c>
      <c r="Z13" s="107">
        <v>14.79</v>
      </c>
      <c r="AA13" s="116"/>
      <c r="AB13" s="107"/>
      <c r="AC13" s="116"/>
      <c r="AD13" s="107"/>
      <c r="AE13" s="116"/>
      <c r="AF13" s="107"/>
      <c r="AG13" s="116"/>
      <c r="AH13" s="37"/>
      <c r="AI13" s="116">
        <f t="shared" ref="AI13:AI41" si="2">K13+M13+O13+Q13+S13+U13+W13+Y13+AA13+AC13+AE13+AG13</f>
        <v>0</v>
      </c>
      <c r="AJ13" s="107">
        <f t="shared" ref="AJ13:AJ42" si="3">L13+N13+P13+R13+T13+V13+X13+Z13+AB13+AD13+AF13+AH13</f>
        <v>121.78999999999999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x14ac:dyDescent="0.2">
      <c r="A14" s="228" t="s">
        <v>53</v>
      </c>
      <c r="B14" s="228" t="s">
        <v>128</v>
      </c>
      <c r="C14" s="228" t="s">
        <v>125</v>
      </c>
      <c r="D14" s="228">
        <v>2</v>
      </c>
      <c r="E14" s="228" t="s">
        <v>283</v>
      </c>
      <c r="F14" s="228">
        <v>201</v>
      </c>
      <c r="G14" s="281">
        <v>230.74</v>
      </c>
      <c r="H14" s="228"/>
      <c r="I14" s="228"/>
      <c r="J14" s="228" t="s">
        <v>37</v>
      </c>
      <c r="K14" s="106"/>
      <c r="L14" s="107">
        <v>97.46</v>
      </c>
      <c r="M14" s="37">
        <f>'July-Aug 2018'!O14</f>
        <v>32</v>
      </c>
      <c r="N14" s="107">
        <v>52.58</v>
      </c>
      <c r="O14" s="199">
        <v>52</v>
      </c>
      <c r="P14" s="200">
        <v>66.59</v>
      </c>
      <c r="Q14" s="191">
        <v>70</v>
      </c>
      <c r="R14" s="191">
        <v>78.61</v>
      </c>
      <c r="S14" s="116">
        <v>60</v>
      </c>
      <c r="T14" s="107">
        <v>74.239999999999995</v>
      </c>
      <c r="U14" s="116">
        <v>4</v>
      </c>
      <c r="V14" s="107">
        <v>184.05</v>
      </c>
      <c r="W14" s="116">
        <v>131</v>
      </c>
      <c r="X14" s="107">
        <v>164.59</v>
      </c>
      <c r="Y14" s="116">
        <v>201</v>
      </c>
      <c r="Z14" s="107">
        <v>230.74</v>
      </c>
      <c r="AA14" s="116"/>
      <c r="AB14" s="107"/>
      <c r="AC14" s="116"/>
      <c r="AD14" s="107"/>
      <c r="AE14" s="116"/>
      <c r="AF14" s="107"/>
      <c r="AG14" s="116"/>
      <c r="AH14" s="37"/>
      <c r="AI14" s="116">
        <f t="shared" si="2"/>
        <v>550</v>
      </c>
      <c r="AJ14" s="107">
        <f t="shared" si="3"/>
        <v>948.86</v>
      </c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x14ac:dyDescent="0.2">
      <c r="A15" s="213" t="s">
        <v>9</v>
      </c>
      <c r="B15" s="213" t="s">
        <v>129</v>
      </c>
      <c r="C15" s="213" t="s">
        <v>123</v>
      </c>
      <c r="D15" s="213">
        <v>4</v>
      </c>
      <c r="E15" s="213" t="s">
        <v>283</v>
      </c>
      <c r="F15" s="213">
        <v>1943</v>
      </c>
      <c r="G15" s="305">
        <v>1663.94</v>
      </c>
      <c r="H15" s="213"/>
      <c r="I15" s="213"/>
      <c r="J15" s="213" t="s">
        <v>37</v>
      </c>
      <c r="K15" s="106"/>
      <c r="L15" s="107">
        <v>40.74</v>
      </c>
      <c r="M15" s="37">
        <f>'July-Aug 2018'!O15</f>
        <v>21</v>
      </c>
      <c r="N15" s="107">
        <v>39.93</v>
      </c>
      <c r="O15" s="116">
        <v>35</v>
      </c>
      <c r="P15" s="107">
        <v>50.5</v>
      </c>
      <c r="Q15" s="191">
        <v>64</v>
      </c>
      <c r="R15" s="191">
        <v>73.19</v>
      </c>
      <c r="S15" s="116">
        <v>250</v>
      </c>
      <c r="T15" s="107">
        <v>257.94</v>
      </c>
      <c r="U15" s="116">
        <v>1033</v>
      </c>
      <c r="V15" s="107">
        <v>967.8</v>
      </c>
      <c r="W15" s="116">
        <v>1199</v>
      </c>
      <c r="X15" s="107">
        <v>1132.67</v>
      </c>
      <c r="Y15" s="116">
        <v>1943</v>
      </c>
      <c r="Z15" s="107">
        <v>1663.94</v>
      </c>
      <c r="AA15" s="116"/>
      <c r="AB15" s="107"/>
      <c r="AC15" s="116"/>
      <c r="AD15" s="107"/>
      <c r="AE15" s="116"/>
      <c r="AF15" s="107"/>
      <c r="AG15" s="116"/>
      <c r="AH15" s="37"/>
      <c r="AI15" s="116">
        <f t="shared" si="2"/>
        <v>4545</v>
      </c>
      <c r="AJ15" s="107">
        <f t="shared" si="3"/>
        <v>4226.71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x14ac:dyDescent="0.2">
      <c r="A16" s="228" t="s">
        <v>10</v>
      </c>
      <c r="B16" s="228" t="s">
        <v>149</v>
      </c>
      <c r="C16" s="228" t="s">
        <v>148</v>
      </c>
      <c r="D16" s="228">
        <v>4</v>
      </c>
      <c r="E16" s="228" t="s">
        <v>283</v>
      </c>
      <c r="F16" s="228">
        <v>40</v>
      </c>
      <c r="G16" s="281">
        <v>57.76</v>
      </c>
      <c r="H16" s="228"/>
      <c r="I16" s="228"/>
      <c r="J16" s="228" t="s">
        <v>37</v>
      </c>
      <c r="K16" s="106"/>
      <c r="L16" s="107">
        <v>14.79</v>
      </c>
      <c r="M16" s="37">
        <f>'July-Aug 2018'!O16</f>
        <v>2</v>
      </c>
      <c r="N16" s="107">
        <v>18.079999999999998</v>
      </c>
      <c r="O16" s="199">
        <v>23</v>
      </c>
      <c r="P16" s="200">
        <v>37.43</v>
      </c>
      <c r="Q16" s="191">
        <v>34</v>
      </c>
      <c r="R16" s="191">
        <v>46.05</v>
      </c>
      <c r="S16" s="116">
        <v>43</v>
      </c>
      <c r="T16" s="107">
        <v>57.82</v>
      </c>
      <c r="U16" s="116">
        <v>31</v>
      </c>
      <c r="V16" s="107">
        <v>49.31</v>
      </c>
      <c r="W16" s="116">
        <v>25</v>
      </c>
      <c r="X16" s="107">
        <v>44.18</v>
      </c>
      <c r="Y16" s="116">
        <v>40</v>
      </c>
      <c r="Z16" s="107">
        <v>57.76</v>
      </c>
      <c r="AA16" s="116"/>
      <c r="AB16" s="107"/>
      <c r="AC16" s="116"/>
      <c r="AD16" s="107"/>
      <c r="AE16" s="116"/>
      <c r="AF16" s="107"/>
      <c r="AG16" s="116"/>
      <c r="AH16" s="37"/>
      <c r="AI16" s="116">
        <f t="shared" si="2"/>
        <v>198</v>
      </c>
      <c r="AJ16" s="107">
        <f t="shared" si="3"/>
        <v>325.41999999999996</v>
      </c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56" x14ac:dyDescent="0.2">
      <c r="A17" s="228" t="s">
        <v>10</v>
      </c>
      <c r="B17" s="228" t="s">
        <v>149</v>
      </c>
      <c r="C17" s="228" t="s">
        <v>150</v>
      </c>
      <c r="D17" s="228">
        <v>4</v>
      </c>
      <c r="E17" s="228" t="s">
        <v>283</v>
      </c>
      <c r="F17" s="228">
        <v>1323</v>
      </c>
      <c r="G17" s="281">
        <v>1158.3699999999999</v>
      </c>
      <c r="H17" s="228"/>
      <c r="I17" s="228"/>
      <c r="J17" s="228" t="s">
        <v>37</v>
      </c>
      <c r="K17" s="106"/>
      <c r="L17" s="107">
        <v>14.79</v>
      </c>
      <c r="M17" s="37">
        <f>'July-Aug 2018'!O17</f>
        <v>0</v>
      </c>
      <c r="N17" s="107">
        <v>15.78</v>
      </c>
      <c r="O17" s="199">
        <v>2</v>
      </c>
      <c r="P17" s="200">
        <v>16.309999999999999</v>
      </c>
      <c r="Q17" s="191">
        <v>7</v>
      </c>
      <c r="R17" s="191">
        <v>21.62</v>
      </c>
      <c r="S17" s="116">
        <v>50</v>
      </c>
      <c r="T17" s="107">
        <v>64.59</v>
      </c>
      <c r="U17" s="116">
        <v>242</v>
      </c>
      <c r="V17" s="107">
        <v>284.27</v>
      </c>
      <c r="W17" s="116">
        <v>786</v>
      </c>
      <c r="X17" s="107">
        <v>770.2</v>
      </c>
      <c r="Y17" s="116">
        <v>1323</v>
      </c>
      <c r="Z17" s="107">
        <v>1158.3699999999999</v>
      </c>
      <c r="AA17" s="116"/>
      <c r="AB17" s="107"/>
      <c r="AC17" s="116"/>
      <c r="AD17" s="107"/>
      <c r="AE17" s="116"/>
      <c r="AF17" s="107"/>
      <c r="AG17" s="116"/>
      <c r="AH17" s="37"/>
      <c r="AI17" s="116">
        <f t="shared" si="2"/>
        <v>2410</v>
      </c>
      <c r="AJ17" s="107">
        <f t="shared" si="3"/>
        <v>2345.9299999999998</v>
      </c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56" x14ac:dyDescent="0.2">
      <c r="A18" s="228" t="s">
        <v>58</v>
      </c>
      <c r="B18" s="228" t="s">
        <v>136</v>
      </c>
      <c r="C18" s="228" t="s">
        <v>135</v>
      </c>
      <c r="D18" s="228">
        <v>16</v>
      </c>
      <c r="E18" s="228" t="s">
        <v>283</v>
      </c>
      <c r="F18" s="228">
        <v>653</v>
      </c>
      <c r="G18" s="281">
        <v>673.21</v>
      </c>
      <c r="H18" s="228"/>
      <c r="I18" s="228"/>
      <c r="J18" s="228" t="s">
        <v>37</v>
      </c>
      <c r="K18" s="106"/>
      <c r="L18" s="107">
        <v>27.91</v>
      </c>
      <c r="M18" s="37">
        <f>'July-Aug 2018'!O18</f>
        <v>22</v>
      </c>
      <c r="N18" s="107">
        <v>45.19</v>
      </c>
      <c r="O18" s="116">
        <v>49</v>
      </c>
      <c r="P18" s="107">
        <v>69.92</v>
      </c>
      <c r="Q18" s="191">
        <v>58</v>
      </c>
      <c r="R18" s="191">
        <v>74.53</v>
      </c>
      <c r="S18" s="116">
        <v>66</v>
      </c>
      <c r="T18" s="107">
        <v>88.04</v>
      </c>
      <c r="U18" s="116">
        <v>230</v>
      </c>
      <c r="V18" s="107">
        <v>298</v>
      </c>
      <c r="W18" s="116">
        <v>432</v>
      </c>
      <c r="X18" s="107">
        <v>505.47</v>
      </c>
      <c r="Y18" s="116">
        <v>653</v>
      </c>
      <c r="Z18" s="107">
        <v>673.21</v>
      </c>
      <c r="AA18" s="116"/>
      <c r="AB18" s="107"/>
      <c r="AC18" s="116"/>
      <c r="AD18" s="107"/>
      <c r="AE18" s="116"/>
      <c r="AF18" s="107"/>
      <c r="AG18" s="116"/>
      <c r="AH18" s="37"/>
      <c r="AI18" s="116">
        <f t="shared" si="2"/>
        <v>1510</v>
      </c>
      <c r="AJ18" s="107">
        <f t="shared" si="3"/>
        <v>1782.27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1:56" x14ac:dyDescent="0.2">
      <c r="A19" s="228" t="s">
        <v>56</v>
      </c>
      <c r="B19" s="228" t="s">
        <v>163</v>
      </c>
      <c r="C19" s="228" t="s">
        <v>162</v>
      </c>
      <c r="D19" s="228">
        <v>6</v>
      </c>
      <c r="E19" s="228" t="s">
        <v>283</v>
      </c>
      <c r="F19" s="228">
        <v>2264</v>
      </c>
      <c r="G19" s="281">
        <v>1925.69</v>
      </c>
      <c r="H19" s="228"/>
      <c r="I19" s="228"/>
      <c r="J19" s="228" t="s">
        <v>37</v>
      </c>
      <c r="K19" s="106"/>
      <c r="L19" s="107">
        <v>33.049999999999997</v>
      </c>
      <c r="M19" s="37">
        <f>'July-Aug 2018'!O19</f>
        <v>22</v>
      </c>
      <c r="N19" s="107">
        <v>41.08</v>
      </c>
      <c r="O19" s="199">
        <v>44</v>
      </c>
      <c r="P19" s="200">
        <v>58.53</v>
      </c>
      <c r="Q19">
        <v>70</v>
      </c>
      <c r="R19">
        <v>78.61</v>
      </c>
      <c r="S19" s="116">
        <v>257</v>
      </c>
      <c r="T19" s="107">
        <v>262.83999999999997</v>
      </c>
      <c r="U19" s="116">
        <v>1222</v>
      </c>
      <c r="V19" s="107">
        <v>1130.6500000000001</v>
      </c>
      <c r="W19" s="116">
        <v>1588</v>
      </c>
      <c r="X19" s="107">
        <v>1474.1</v>
      </c>
      <c r="Y19" s="116">
        <v>2264</v>
      </c>
      <c r="Z19" s="107">
        <v>1925.69</v>
      </c>
      <c r="AA19" s="116"/>
      <c r="AB19" s="107"/>
      <c r="AC19" s="116"/>
      <c r="AD19" s="107"/>
      <c r="AE19" s="116"/>
      <c r="AF19" s="107"/>
      <c r="AG19" s="116"/>
      <c r="AH19" s="37"/>
      <c r="AI19" s="116">
        <f t="shared" si="2"/>
        <v>5467</v>
      </c>
      <c r="AJ19" s="107">
        <f t="shared" si="3"/>
        <v>5004.5499999999993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1:56" s="12" customFormat="1" x14ac:dyDescent="0.2">
      <c r="A20" s="218" t="s">
        <v>103</v>
      </c>
      <c r="B20" s="218" t="s">
        <v>154</v>
      </c>
      <c r="C20" s="218" t="s">
        <v>153</v>
      </c>
      <c r="D20" s="218">
        <v>7</v>
      </c>
      <c r="E20" s="218" t="s">
        <v>281</v>
      </c>
      <c r="F20" s="218">
        <v>128</v>
      </c>
      <c r="G20" s="301">
        <v>156.58000000000001</v>
      </c>
      <c r="H20" s="218"/>
      <c r="I20" s="218"/>
      <c r="J20" s="218" t="s">
        <v>37</v>
      </c>
      <c r="K20" s="108"/>
      <c r="L20" s="107">
        <v>15.78</v>
      </c>
      <c r="M20" s="37">
        <f>'July-Aug 2018'!O20</f>
        <v>0</v>
      </c>
      <c r="N20" s="107">
        <v>14.3</v>
      </c>
      <c r="O20" s="116">
        <v>0</v>
      </c>
      <c r="P20" s="123">
        <v>14.79</v>
      </c>
      <c r="Q20"/>
      <c r="R20">
        <v>16.27</v>
      </c>
      <c r="S20" s="129">
        <v>1</v>
      </c>
      <c r="T20" s="123">
        <v>15.23</v>
      </c>
      <c r="U20" s="129">
        <v>32</v>
      </c>
      <c r="V20" s="123">
        <v>50.12</v>
      </c>
      <c r="W20" s="129">
        <v>75</v>
      </c>
      <c r="X20" s="123">
        <v>100.14</v>
      </c>
      <c r="Y20" s="129">
        <v>128</v>
      </c>
      <c r="Z20" s="123">
        <v>156.58000000000001</v>
      </c>
      <c r="AA20" s="129"/>
      <c r="AB20" s="123"/>
      <c r="AC20" s="129"/>
      <c r="AD20" s="123"/>
      <c r="AE20" s="129"/>
      <c r="AF20" s="123"/>
      <c r="AG20" s="129"/>
      <c r="AH20" s="125"/>
      <c r="AI20" s="116">
        <f t="shared" si="2"/>
        <v>236</v>
      </c>
      <c r="AJ20" s="107">
        <f t="shared" si="3"/>
        <v>383.21000000000004</v>
      </c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12" customFormat="1" x14ac:dyDescent="0.2">
      <c r="A21" s="218" t="s">
        <v>104</v>
      </c>
      <c r="B21" s="218" t="s">
        <v>154</v>
      </c>
      <c r="C21" s="218" t="s">
        <v>159</v>
      </c>
      <c r="D21" s="218">
        <v>7</v>
      </c>
      <c r="E21" s="218" t="s">
        <v>280</v>
      </c>
      <c r="F21" s="218">
        <v>1171</v>
      </c>
      <c r="G21" s="301">
        <v>1065.04</v>
      </c>
      <c r="H21" s="218"/>
      <c r="I21" s="218"/>
      <c r="J21" s="218" t="s">
        <v>37</v>
      </c>
      <c r="K21" s="108"/>
      <c r="L21" s="107">
        <v>51.46</v>
      </c>
      <c r="M21" s="37">
        <f>'July-Aug 2018'!O21</f>
        <v>38</v>
      </c>
      <c r="N21" s="107">
        <v>56.44</v>
      </c>
      <c r="O21" s="116">
        <v>46</v>
      </c>
      <c r="P21" s="123">
        <v>66.97</v>
      </c>
      <c r="Q21"/>
      <c r="R21">
        <v>60.11</v>
      </c>
      <c r="S21" s="129">
        <v>50</v>
      </c>
      <c r="T21" s="123">
        <v>61.13</v>
      </c>
      <c r="U21" s="129">
        <v>407</v>
      </c>
      <c r="V21" s="123">
        <v>407.29</v>
      </c>
      <c r="W21" s="129">
        <v>810</v>
      </c>
      <c r="X21" s="123">
        <v>788.3</v>
      </c>
      <c r="Y21" s="129">
        <v>1171</v>
      </c>
      <c r="Z21" s="123">
        <v>1065.04</v>
      </c>
      <c r="AA21" s="129"/>
      <c r="AB21" s="123"/>
      <c r="AC21" s="129"/>
      <c r="AD21" s="123"/>
      <c r="AE21" s="129"/>
      <c r="AF21" s="123"/>
      <c r="AG21" s="129"/>
      <c r="AH21" s="125"/>
      <c r="AI21" s="116">
        <f t="shared" si="2"/>
        <v>2522</v>
      </c>
      <c r="AJ21" s="107">
        <f t="shared" si="3"/>
        <v>2556.7399999999998</v>
      </c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x14ac:dyDescent="0.2">
      <c r="A22" s="180" t="s">
        <v>61</v>
      </c>
      <c r="B22" s="180" t="s">
        <v>161</v>
      </c>
      <c r="C22" s="180" t="s">
        <v>160</v>
      </c>
      <c r="D22" s="180">
        <v>6</v>
      </c>
      <c r="E22" s="180" t="s">
        <v>278</v>
      </c>
      <c r="F22" s="180">
        <v>803</v>
      </c>
      <c r="G22" s="193">
        <v>778.34</v>
      </c>
      <c r="H22" s="180"/>
      <c r="I22" s="180"/>
      <c r="J22" s="180" t="s">
        <v>37</v>
      </c>
      <c r="K22" s="109"/>
      <c r="L22" s="107">
        <v>0</v>
      </c>
      <c r="M22" s="37">
        <f>'July-Aug 2018'!O22</f>
        <v>10</v>
      </c>
      <c r="N22" s="107">
        <v>27.49</v>
      </c>
      <c r="O22" s="116">
        <v>0</v>
      </c>
      <c r="P22" s="107">
        <v>20.71</v>
      </c>
      <c r="Q22"/>
      <c r="R22">
        <v>40.06</v>
      </c>
      <c r="S22" s="116">
        <v>95</v>
      </c>
      <c r="T22" s="107">
        <v>157.96</v>
      </c>
      <c r="U22" s="116"/>
      <c r="V22" s="107"/>
      <c r="W22" s="116">
        <v>398</v>
      </c>
      <c r="X22" s="107">
        <v>425.92</v>
      </c>
      <c r="Y22" s="116">
        <v>803</v>
      </c>
      <c r="Z22" s="107">
        <v>778.34</v>
      </c>
      <c r="AA22" s="116"/>
      <c r="AB22" s="107"/>
      <c r="AC22" s="116"/>
      <c r="AD22" s="107"/>
      <c r="AE22" s="116"/>
      <c r="AF22" s="107"/>
      <c r="AG22" s="116"/>
      <c r="AH22" s="37"/>
      <c r="AI22" s="116">
        <f t="shared" si="2"/>
        <v>1306</v>
      </c>
      <c r="AJ22" s="107">
        <f t="shared" si="3"/>
        <v>1450.48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x14ac:dyDescent="0.2">
      <c r="A23" s="294" t="s">
        <v>64</v>
      </c>
      <c r="B23" s="294" t="s">
        <v>134</v>
      </c>
      <c r="C23" s="294" t="s">
        <v>203</v>
      </c>
      <c r="D23" s="294">
        <v>5</v>
      </c>
      <c r="E23" s="294" t="s">
        <v>277</v>
      </c>
      <c r="F23" s="294">
        <v>431</v>
      </c>
      <c r="G23" s="296">
        <v>457.6</v>
      </c>
      <c r="H23" s="294"/>
      <c r="I23" s="294"/>
      <c r="J23" s="294" t="s">
        <v>37</v>
      </c>
      <c r="K23" s="106"/>
      <c r="L23" s="107">
        <v>19.649999999999999</v>
      </c>
      <c r="M23" s="37">
        <f>'July-Aug 2018'!O23</f>
        <v>3</v>
      </c>
      <c r="N23" s="107">
        <v>18.309999999999999</v>
      </c>
      <c r="O23" s="116">
        <v>12</v>
      </c>
      <c r="P23" s="107">
        <v>26.68</v>
      </c>
      <c r="Q23" s="191">
        <v>15</v>
      </c>
      <c r="R23" s="235">
        <v>29.21</v>
      </c>
      <c r="S23" s="116">
        <v>14</v>
      </c>
      <c r="T23" s="107">
        <v>28.96</v>
      </c>
      <c r="U23" s="116"/>
      <c r="V23" s="107"/>
      <c r="W23" s="116">
        <v>225</v>
      </c>
      <c r="X23" s="107">
        <v>269.16000000000003</v>
      </c>
      <c r="Y23" s="116">
        <v>431</v>
      </c>
      <c r="Z23" s="107">
        <v>457.6</v>
      </c>
      <c r="AA23" s="116"/>
      <c r="AB23" s="107"/>
      <c r="AC23" s="116"/>
      <c r="AD23" s="107"/>
      <c r="AE23" s="116"/>
      <c r="AF23" s="107"/>
      <c r="AG23" s="116"/>
      <c r="AH23" s="37"/>
      <c r="AI23" s="116">
        <f t="shared" si="2"/>
        <v>700</v>
      </c>
      <c r="AJ23" s="107">
        <f t="shared" si="3"/>
        <v>849.57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x14ac:dyDescent="0.2">
      <c r="A24" s="228" t="s">
        <v>16</v>
      </c>
      <c r="B24" s="228" t="s">
        <v>152</v>
      </c>
      <c r="C24" s="228" t="s">
        <v>151</v>
      </c>
      <c r="D24" s="228">
        <v>19</v>
      </c>
      <c r="E24" s="228" t="s">
        <v>283</v>
      </c>
      <c r="F24" s="228">
        <v>1119</v>
      </c>
      <c r="G24" s="281">
        <v>992.02</v>
      </c>
      <c r="H24" s="228"/>
      <c r="I24" s="228"/>
      <c r="J24" s="228" t="s">
        <v>37</v>
      </c>
      <c r="K24" s="106"/>
      <c r="L24" s="107"/>
      <c r="M24" s="37"/>
      <c r="N24" s="107"/>
      <c r="O24" s="199"/>
      <c r="P24" s="200"/>
      <c r="Q24" s="191">
        <v>50</v>
      </c>
      <c r="R24">
        <v>60.52</v>
      </c>
      <c r="S24" s="116">
        <v>67</v>
      </c>
      <c r="T24" s="107">
        <v>81</v>
      </c>
      <c r="U24" s="116">
        <v>420</v>
      </c>
      <c r="V24" s="107">
        <v>439.65</v>
      </c>
      <c r="W24" s="116">
        <v>790</v>
      </c>
      <c r="X24" s="107">
        <v>773.72</v>
      </c>
      <c r="Y24" s="116">
        <v>1119</v>
      </c>
      <c r="Z24" s="107">
        <v>992.02</v>
      </c>
      <c r="AA24" s="116"/>
      <c r="AB24" s="107"/>
      <c r="AC24" s="116"/>
      <c r="AD24" s="107"/>
      <c r="AE24" s="116"/>
      <c r="AF24" s="107"/>
      <c r="AG24" s="116"/>
      <c r="AH24" s="37"/>
      <c r="AI24" s="116">
        <f t="shared" si="2"/>
        <v>2446</v>
      </c>
      <c r="AJ24" s="107">
        <f t="shared" si="3"/>
        <v>2346.91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1:56" x14ac:dyDescent="0.2">
      <c r="A25" t="s">
        <v>60</v>
      </c>
      <c r="B25" t="s">
        <v>147</v>
      </c>
      <c r="C25" t="s">
        <v>146</v>
      </c>
      <c r="D25">
        <v>10</v>
      </c>
      <c r="E25"/>
      <c r="F25"/>
      <c r="G25" s="191"/>
      <c r="H25"/>
      <c r="I25"/>
      <c r="J25" t="s">
        <v>37</v>
      </c>
      <c r="K25" s="106"/>
      <c r="L25" s="107">
        <v>0</v>
      </c>
      <c r="M25" s="37">
        <f>'July-Aug 2018'!O25</f>
        <v>0</v>
      </c>
      <c r="N25" s="107">
        <f t="shared" si="0"/>
        <v>0</v>
      </c>
      <c r="O25" s="116">
        <v>0</v>
      </c>
      <c r="P25" s="107"/>
      <c r="Q25" s="191"/>
      <c r="R25"/>
      <c r="S25" s="116"/>
      <c r="T25" s="107"/>
      <c r="U25" s="116"/>
      <c r="V25" s="107"/>
      <c r="W25" s="116"/>
      <c r="X25" s="107"/>
      <c r="Y25" s="116"/>
      <c r="Z25" s="107"/>
      <c r="AA25" s="116"/>
      <c r="AB25" s="107"/>
      <c r="AC25" s="116"/>
      <c r="AD25" s="107"/>
      <c r="AE25" s="116"/>
      <c r="AF25" s="107"/>
      <c r="AG25" s="116"/>
      <c r="AH25" s="37"/>
      <c r="AI25" s="116">
        <f t="shared" si="2"/>
        <v>0</v>
      </c>
      <c r="AJ25" s="107">
        <f t="shared" si="3"/>
        <v>0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 x14ac:dyDescent="0.2">
      <c r="A26" s="228" t="s">
        <v>64</v>
      </c>
      <c r="B26" s="228" t="s">
        <v>134</v>
      </c>
      <c r="C26" s="228" t="s">
        <v>133</v>
      </c>
      <c r="D26" s="228">
        <v>10</v>
      </c>
      <c r="E26" s="228" t="s">
        <v>283</v>
      </c>
      <c r="F26" s="228">
        <v>7624</v>
      </c>
      <c r="G26" s="281">
        <v>5696.17</v>
      </c>
      <c r="H26" s="228"/>
      <c r="I26" s="228"/>
      <c r="J26" s="228" t="s">
        <v>37</v>
      </c>
      <c r="K26" s="106"/>
      <c r="L26" s="107">
        <v>473.59</v>
      </c>
      <c r="M26" s="37">
        <f>'July-Aug 2018'!O26</f>
        <v>406</v>
      </c>
      <c r="N26" s="107">
        <v>444.11</v>
      </c>
      <c r="O26" s="199">
        <v>1678</v>
      </c>
      <c r="P26" s="200">
        <v>1347.57</v>
      </c>
      <c r="Q26" s="191">
        <v>3069</v>
      </c>
      <c r="R26">
        <v>2092.87</v>
      </c>
      <c r="S26" s="116">
        <v>2614</v>
      </c>
      <c r="T26" s="107">
        <v>1947.92</v>
      </c>
      <c r="U26" s="116">
        <v>5580</v>
      </c>
      <c r="V26" s="107">
        <v>4646.8100000000004</v>
      </c>
      <c r="W26" s="116">
        <v>9526</v>
      </c>
      <c r="X26" s="107">
        <v>3321.0999999999995</v>
      </c>
      <c r="Y26" s="116">
        <v>7624</v>
      </c>
      <c r="Z26" s="107">
        <v>5696.17</v>
      </c>
      <c r="AA26" s="116"/>
      <c r="AB26" s="107"/>
      <c r="AC26" s="116"/>
      <c r="AD26" s="107"/>
      <c r="AE26" s="116"/>
      <c r="AF26" s="107"/>
      <c r="AG26" s="116"/>
      <c r="AH26" s="37"/>
      <c r="AI26" s="116">
        <f t="shared" si="2"/>
        <v>30497</v>
      </c>
      <c r="AJ26" s="107">
        <f t="shared" si="3"/>
        <v>19970.14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x14ac:dyDescent="0.2">
      <c r="A27" s="228" t="s">
        <v>66</v>
      </c>
      <c r="B27" s="228" t="s">
        <v>130</v>
      </c>
      <c r="C27" s="228" t="s">
        <v>126</v>
      </c>
      <c r="D27" s="228">
        <v>11</v>
      </c>
      <c r="E27" s="228" t="s">
        <v>283</v>
      </c>
      <c r="F27" s="228">
        <v>1532</v>
      </c>
      <c r="G27" s="281">
        <v>1328.79</v>
      </c>
      <c r="H27" s="228"/>
      <c r="I27" s="228"/>
      <c r="J27" s="228" t="s">
        <v>37</v>
      </c>
      <c r="K27" s="106"/>
      <c r="L27" s="107">
        <v>93.62</v>
      </c>
      <c r="M27" s="37">
        <f>'July-Aug 2018'!O27</f>
        <v>89</v>
      </c>
      <c r="N27" s="107">
        <v>118.15</v>
      </c>
      <c r="O27" s="199">
        <v>139</v>
      </c>
      <c r="P27" s="200">
        <v>154.06</v>
      </c>
      <c r="Q27" s="191">
        <v>161</v>
      </c>
      <c r="R27" s="191">
        <v>160.93</v>
      </c>
      <c r="S27" s="116">
        <v>321</v>
      </c>
      <c r="T27" s="107">
        <v>308.58999999999997</v>
      </c>
      <c r="U27" s="116">
        <v>966</v>
      </c>
      <c r="V27" s="107">
        <v>910.08</v>
      </c>
      <c r="W27" s="116">
        <v>1343</v>
      </c>
      <c r="X27" s="107">
        <v>1259.06</v>
      </c>
      <c r="Y27" s="116">
        <v>1532</v>
      </c>
      <c r="Z27" s="107">
        <v>1328.79</v>
      </c>
      <c r="AA27" s="116"/>
      <c r="AB27" s="107"/>
      <c r="AC27" s="116"/>
      <c r="AD27" s="107"/>
      <c r="AE27" s="116"/>
      <c r="AF27" s="107"/>
      <c r="AG27" s="116"/>
      <c r="AH27" s="37"/>
      <c r="AI27" s="116">
        <f t="shared" si="2"/>
        <v>4551</v>
      </c>
      <c r="AJ27" s="107">
        <f t="shared" si="3"/>
        <v>4333.28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1:56" x14ac:dyDescent="0.2">
      <c r="A28" s="228" t="s">
        <v>18</v>
      </c>
      <c r="B28" s="228" t="s">
        <v>130</v>
      </c>
      <c r="C28" s="228" t="s">
        <v>132</v>
      </c>
      <c r="D28" s="228">
        <v>11</v>
      </c>
      <c r="E28" s="228" t="s">
        <v>283</v>
      </c>
      <c r="F28" s="228">
        <v>1153</v>
      </c>
      <c r="G28" s="281">
        <v>1019.74</v>
      </c>
      <c r="H28" s="228"/>
      <c r="I28" s="228"/>
      <c r="J28" s="228" t="s">
        <v>37</v>
      </c>
      <c r="K28" s="106"/>
      <c r="L28" s="107">
        <v>174.01000000000002</v>
      </c>
      <c r="M28" s="37">
        <f>'July-Aug 2018'!O28</f>
        <v>2</v>
      </c>
      <c r="N28" s="107">
        <v>18.079999999999998</v>
      </c>
      <c r="O28" s="199">
        <v>2</v>
      </c>
      <c r="P28" s="200">
        <v>16.309999999999999</v>
      </c>
      <c r="Q28" s="191">
        <v>22</v>
      </c>
      <c r="R28" s="191">
        <v>35.19</v>
      </c>
      <c r="S28" s="116">
        <v>107</v>
      </c>
      <c r="T28" s="107">
        <v>119.66</v>
      </c>
      <c r="U28" s="116">
        <v>615</v>
      </c>
      <c r="V28" s="107">
        <v>607.66</v>
      </c>
      <c r="W28" s="116">
        <v>758</v>
      </c>
      <c r="X28" s="107">
        <v>745.64</v>
      </c>
      <c r="Y28" s="116">
        <v>1153</v>
      </c>
      <c r="Z28" s="107">
        <v>1019.74</v>
      </c>
      <c r="AA28" s="116"/>
      <c r="AB28" s="107"/>
      <c r="AC28" s="116"/>
      <c r="AD28" s="107"/>
      <c r="AE28" s="116"/>
      <c r="AF28" s="107"/>
      <c r="AG28" s="116"/>
      <c r="AH28" s="37"/>
      <c r="AI28" s="116">
        <f t="shared" si="2"/>
        <v>2659</v>
      </c>
      <c r="AJ28" s="107">
        <f t="shared" si="3"/>
        <v>2736.29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56" x14ac:dyDescent="0.2">
      <c r="A29" s="228" t="s">
        <v>0</v>
      </c>
      <c r="B29" s="228" t="s">
        <v>140</v>
      </c>
      <c r="C29" s="228" t="s">
        <v>139</v>
      </c>
      <c r="D29" s="228">
        <v>12</v>
      </c>
      <c r="E29" s="228" t="s">
        <v>283</v>
      </c>
      <c r="F29" s="228">
        <v>1834</v>
      </c>
      <c r="G29" s="281">
        <v>1575.05</v>
      </c>
      <c r="H29" s="228"/>
      <c r="I29" s="228"/>
      <c r="J29" s="228" t="s">
        <v>37</v>
      </c>
      <c r="K29" s="106"/>
      <c r="L29" s="107">
        <v>212.82</v>
      </c>
      <c r="M29" s="37">
        <f>'July-Aug 2018'!O29</f>
        <v>160</v>
      </c>
      <c r="N29" s="107">
        <v>199.82</v>
      </c>
      <c r="O29" s="199">
        <v>181</v>
      </c>
      <c r="P29" s="200">
        <v>196.28</v>
      </c>
      <c r="Q29" s="191">
        <v>215</v>
      </c>
      <c r="R29" s="191">
        <v>209.77</v>
      </c>
      <c r="S29" s="116">
        <v>1036</v>
      </c>
      <c r="T29" s="107">
        <v>819.77</v>
      </c>
      <c r="U29" s="116">
        <v>1103</v>
      </c>
      <c r="V29" s="107">
        <v>1028.1199999999999</v>
      </c>
      <c r="W29" s="116">
        <v>1758</v>
      </c>
      <c r="X29" s="107">
        <v>1623.3</v>
      </c>
      <c r="Y29" s="116">
        <v>1834</v>
      </c>
      <c r="Z29" s="107">
        <v>1575.05</v>
      </c>
      <c r="AA29" s="116"/>
      <c r="AB29" s="107"/>
      <c r="AC29" s="116"/>
      <c r="AD29" s="107"/>
      <c r="AE29" s="116"/>
      <c r="AF29" s="107"/>
      <c r="AG29" s="116"/>
      <c r="AH29" s="37"/>
      <c r="AI29" s="116">
        <f t="shared" si="2"/>
        <v>6287</v>
      </c>
      <c r="AJ29" s="107">
        <f t="shared" si="3"/>
        <v>5864.93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56" x14ac:dyDescent="0.2">
      <c r="A30" s="228" t="s">
        <v>19</v>
      </c>
      <c r="B30" s="228" t="s">
        <v>142</v>
      </c>
      <c r="C30" s="228" t="s">
        <v>141</v>
      </c>
      <c r="D30" s="228">
        <v>12</v>
      </c>
      <c r="E30" s="228" t="s">
        <v>283</v>
      </c>
      <c r="F30" s="228">
        <v>0</v>
      </c>
      <c r="G30" s="281">
        <v>14.79</v>
      </c>
      <c r="H30" s="228"/>
      <c r="I30" s="228"/>
      <c r="J30" s="228" t="s">
        <v>37</v>
      </c>
      <c r="K30" s="106"/>
      <c r="L30" s="107">
        <v>61.89</v>
      </c>
      <c r="M30" s="37">
        <f>'July-Aug 2018'!O30</f>
        <v>51</v>
      </c>
      <c r="N30" s="107">
        <v>74.430000000000007</v>
      </c>
      <c r="O30" s="199">
        <v>48</v>
      </c>
      <c r="P30" s="200">
        <v>62.56</v>
      </c>
      <c r="Q30" s="191">
        <v>60</v>
      </c>
      <c r="R30" s="191">
        <v>69.569999999999993</v>
      </c>
      <c r="S30" s="116">
        <v>49</v>
      </c>
      <c r="T30" s="107">
        <v>63.61</v>
      </c>
      <c r="U30" s="116">
        <v>330</v>
      </c>
      <c r="V30" s="107">
        <v>362.11</v>
      </c>
      <c r="W30" s="116">
        <v>149</v>
      </c>
      <c r="X30" s="107">
        <v>185.05</v>
      </c>
      <c r="Y30" s="116">
        <v>0</v>
      </c>
      <c r="Z30" s="107">
        <v>14.79</v>
      </c>
      <c r="AA30" s="116"/>
      <c r="AB30" s="107"/>
      <c r="AC30" s="116"/>
      <c r="AD30" s="107"/>
      <c r="AE30" s="116"/>
      <c r="AF30" s="107"/>
      <c r="AG30" s="116"/>
      <c r="AH30" s="37"/>
      <c r="AI30" s="116">
        <f t="shared" si="2"/>
        <v>687</v>
      </c>
      <c r="AJ30" s="107">
        <f t="shared" si="3"/>
        <v>894.01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x14ac:dyDescent="0.2">
      <c r="A31" s="228" t="s">
        <v>59</v>
      </c>
      <c r="B31" s="228" t="s">
        <v>142</v>
      </c>
      <c r="C31" s="228" t="s">
        <v>143</v>
      </c>
      <c r="D31" s="228">
        <v>12</v>
      </c>
      <c r="E31" s="228" t="s">
        <v>283</v>
      </c>
      <c r="F31" s="228">
        <v>1883</v>
      </c>
      <c r="G31" s="281">
        <v>1615.01</v>
      </c>
      <c r="H31" s="228"/>
      <c r="I31" s="228"/>
      <c r="J31" s="228" t="s">
        <v>37</v>
      </c>
      <c r="K31" s="106"/>
      <c r="L31" s="107">
        <v>493.58</v>
      </c>
      <c r="M31" s="37">
        <f>'July-Aug 2018'!O31</f>
        <v>427</v>
      </c>
      <c r="N31" s="107">
        <v>463.06</v>
      </c>
      <c r="O31" s="199">
        <v>652</v>
      </c>
      <c r="P31" s="200">
        <v>570.23</v>
      </c>
      <c r="Q31" s="191">
        <v>1023</v>
      </c>
      <c r="R31" s="191">
        <v>749.12</v>
      </c>
      <c r="S31" s="116">
        <v>1502</v>
      </c>
      <c r="T31" s="107">
        <v>1152.92</v>
      </c>
      <c r="U31" s="116">
        <v>1556</v>
      </c>
      <c r="V31" s="107">
        <v>1418.42</v>
      </c>
      <c r="W31" s="116">
        <v>1901</v>
      </c>
      <c r="X31" s="107">
        <v>1748.8</v>
      </c>
      <c r="Y31" s="116">
        <v>1883</v>
      </c>
      <c r="Z31" s="107">
        <v>1615.01</v>
      </c>
      <c r="AA31" s="116"/>
      <c r="AB31" s="107"/>
      <c r="AC31" s="116"/>
      <c r="AD31" s="107"/>
      <c r="AE31" s="116"/>
      <c r="AF31" s="107"/>
      <c r="AG31" s="116"/>
      <c r="AH31" s="37"/>
      <c r="AI31" s="116">
        <f t="shared" si="2"/>
        <v>8944</v>
      </c>
      <c r="AJ31" s="107">
        <f t="shared" si="3"/>
        <v>8211.14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x14ac:dyDescent="0.2">
      <c r="A32" s="228" t="s">
        <v>55</v>
      </c>
      <c r="B32" s="228" t="s">
        <v>156</v>
      </c>
      <c r="C32" s="228" t="s">
        <v>155</v>
      </c>
      <c r="D32" s="228">
        <v>14</v>
      </c>
      <c r="E32" s="228" t="s">
        <v>283</v>
      </c>
      <c r="F32" s="228">
        <v>1372</v>
      </c>
      <c r="G32" s="281">
        <v>1198.32</v>
      </c>
      <c r="H32" s="228"/>
      <c r="I32" s="228"/>
      <c r="J32" s="228" t="s">
        <v>37</v>
      </c>
      <c r="K32" s="106"/>
      <c r="L32" s="107">
        <v>36.909999999999997</v>
      </c>
      <c r="M32" s="37">
        <f>'July-Aug 2018'!O32</f>
        <v>27</v>
      </c>
      <c r="N32" s="107">
        <v>46.82</v>
      </c>
      <c r="O32" s="116">
        <v>0</v>
      </c>
      <c r="P32" s="107">
        <v>51.5</v>
      </c>
      <c r="Q32" s="191">
        <v>170</v>
      </c>
      <c r="R32" s="191">
        <v>169.07</v>
      </c>
      <c r="S32" s="116">
        <v>427</v>
      </c>
      <c r="T32" s="107">
        <v>384.38</v>
      </c>
      <c r="U32" s="116">
        <v>806</v>
      </c>
      <c r="V32" s="107">
        <v>772.23</v>
      </c>
      <c r="W32" s="116">
        <v>870</v>
      </c>
      <c r="X32" s="107">
        <v>843.93</v>
      </c>
      <c r="Y32" s="116">
        <v>1372</v>
      </c>
      <c r="Z32" s="107">
        <v>1198.32</v>
      </c>
      <c r="AA32" s="116"/>
      <c r="AB32" s="107"/>
      <c r="AC32" s="116"/>
      <c r="AD32" s="107"/>
      <c r="AE32" s="116"/>
      <c r="AF32" s="107"/>
      <c r="AG32" s="116"/>
      <c r="AH32" s="37"/>
      <c r="AI32" s="116">
        <f t="shared" si="2"/>
        <v>3672</v>
      </c>
      <c r="AJ32" s="107">
        <f t="shared" si="3"/>
        <v>3503.16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1:56" x14ac:dyDescent="0.2">
      <c r="A33" s="228" t="s">
        <v>65</v>
      </c>
      <c r="B33" s="228" t="s">
        <v>158</v>
      </c>
      <c r="C33" s="228" t="s">
        <v>157</v>
      </c>
      <c r="D33" s="228">
        <v>15</v>
      </c>
      <c r="E33" s="228" t="s">
        <v>283</v>
      </c>
      <c r="F33" s="228">
        <v>13255</v>
      </c>
      <c r="G33" s="281">
        <v>9310.14</v>
      </c>
      <c r="H33" s="228"/>
      <c r="I33" s="228"/>
      <c r="J33" s="228" t="s">
        <v>37</v>
      </c>
      <c r="K33" s="106"/>
      <c r="L33" s="107">
        <v>1316.76</v>
      </c>
      <c r="M33" s="37">
        <f>'July-Aug 2018'!O33</f>
        <v>896</v>
      </c>
      <c r="N33" s="107">
        <v>886.29</v>
      </c>
      <c r="O33" s="199">
        <v>2706</v>
      </c>
      <c r="P33" s="200">
        <v>2126.41</v>
      </c>
      <c r="Q33" s="191">
        <v>3609</v>
      </c>
      <c r="R33" s="227">
        <v>2447.52</v>
      </c>
      <c r="S33" s="116">
        <v>4623</v>
      </c>
      <c r="T33" s="107">
        <v>3307.38</v>
      </c>
      <c r="U33" s="116">
        <v>7288</v>
      </c>
      <c r="V33" s="107">
        <v>5829.92</v>
      </c>
      <c r="W33" s="116">
        <v>10621</v>
      </c>
      <c r="X33" s="107">
        <v>8284.16</v>
      </c>
      <c r="Y33" s="116">
        <v>13255</v>
      </c>
      <c r="Z33" s="107">
        <v>9310.14</v>
      </c>
      <c r="AA33" s="116"/>
      <c r="AB33" s="107"/>
      <c r="AC33" s="116"/>
      <c r="AD33" s="107"/>
      <c r="AE33" s="116"/>
      <c r="AF33" s="107"/>
      <c r="AG33" s="116"/>
      <c r="AH33" s="37"/>
      <c r="AI33" s="116">
        <f t="shared" si="2"/>
        <v>42998</v>
      </c>
      <c r="AJ33" s="107">
        <f t="shared" si="3"/>
        <v>33508.58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x14ac:dyDescent="0.2">
      <c r="A34" t="s">
        <v>67</v>
      </c>
      <c r="B34"/>
      <c r="C34" t="s">
        <v>198</v>
      </c>
      <c r="D34">
        <v>70</v>
      </c>
      <c r="E34"/>
      <c r="F34"/>
      <c r="G34" s="191"/>
      <c r="H34"/>
      <c r="I34"/>
      <c r="J34" t="s">
        <v>37</v>
      </c>
      <c r="K34" s="106"/>
      <c r="L34" s="107">
        <v>0</v>
      </c>
      <c r="M34" s="37">
        <f>'July-Aug 2018'!O34</f>
        <v>0</v>
      </c>
      <c r="N34" s="107">
        <f t="shared" si="0"/>
        <v>0</v>
      </c>
      <c r="O34" s="116"/>
      <c r="P34" s="107"/>
      <c r="Q34" s="191"/>
      <c r="R34" s="191"/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37"/>
      <c r="AI34" s="116">
        <f t="shared" si="2"/>
        <v>0</v>
      </c>
      <c r="AJ34" s="107">
        <f t="shared" si="3"/>
        <v>0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x14ac:dyDescent="0.2">
      <c r="A35" s="228" t="s">
        <v>22</v>
      </c>
      <c r="B35" s="228" t="s">
        <v>131</v>
      </c>
      <c r="C35" s="228" t="s">
        <v>122</v>
      </c>
      <c r="D35" s="228">
        <v>60</v>
      </c>
      <c r="E35" s="228" t="s">
        <v>283</v>
      </c>
      <c r="F35" s="228">
        <v>45</v>
      </c>
      <c r="G35" s="281">
        <v>63.14</v>
      </c>
      <c r="H35" s="228"/>
      <c r="I35" s="228">
        <f>SUM(G10:G35)</f>
        <v>32089.98</v>
      </c>
      <c r="J35" s="228" t="s">
        <v>37</v>
      </c>
      <c r="K35" s="106"/>
      <c r="L35" s="107">
        <v>18.64</v>
      </c>
      <c r="M35" s="37">
        <f>'July-Aug 2018'!O35</f>
        <v>3</v>
      </c>
      <c r="N35" s="107">
        <v>19.22</v>
      </c>
      <c r="O35" s="116">
        <v>0</v>
      </c>
      <c r="P35" s="107">
        <v>14.3</v>
      </c>
      <c r="Q35" s="191">
        <v>1</v>
      </c>
      <c r="R35" s="2">
        <v>16.190000000000001</v>
      </c>
      <c r="S35" s="116">
        <v>5</v>
      </c>
      <c r="T35" s="107">
        <v>21.1</v>
      </c>
      <c r="U35" s="116"/>
      <c r="V35" s="107">
        <v>35.950000000000003</v>
      </c>
      <c r="W35" s="116">
        <v>40</v>
      </c>
      <c r="X35" s="107">
        <v>61.22</v>
      </c>
      <c r="Y35" s="116">
        <v>45</v>
      </c>
      <c r="Z35" s="107">
        <v>63.14</v>
      </c>
      <c r="AA35" s="116"/>
      <c r="AB35" s="107"/>
      <c r="AC35" s="116"/>
      <c r="AD35" s="107"/>
      <c r="AE35" s="116"/>
      <c r="AF35" s="107"/>
      <c r="AG35" s="116"/>
      <c r="AH35" s="37"/>
      <c r="AI35" s="116">
        <f t="shared" si="2"/>
        <v>94</v>
      </c>
      <c r="AJ35" s="107">
        <f t="shared" si="3"/>
        <v>249.76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1:56" x14ac:dyDescent="0.2">
      <c r="A36" s="228" t="s">
        <v>57</v>
      </c>
      <c r="B36" s="228" t="s">
        <v>167</v>
      </c>
      <c r="C36" s="228" t="s">
        <v>166</v>
      </c>
      <c r="D36" s="228">
        <v>58</v>
      </c>
      <c r="E36" s="228" t="s">
        <v>283</v>
      </c>
      <c r="F36" s="228">
        <v>8</v>
      </c>
      <c r="G36" s="281">
        <v>23.38</v>
      </c>
      <c r="H36" s="228"/>
      <c r="I36" s="228">
        <f>G36</f>
        <v>23.38</v>
      </c>
      <c r="J36" s="229" t="s">
        <v>301</v>
      </c>
      <c r="K36" s="106"/>
      <c r="L36" s="107">
        <v>18.64</v>
      </c>
      <c r="M36" s="37">
        <f>'July-Aug 2018'!O36</f>
        <v>5</v>
      </c>
      <c r="N36" s="107">
        <v>21.53</v>
      </c>
      <c r="O36" s="116">
        <v>37</v>
      </c>
      <c r="P36" s="107">
        <v>18.32</v>
      </c>
      <c r="Q36" s="191">
        <v>7</v>
      </c>
      <c r="R36" s="191">
        <v>21.62</v>
      </c>
      <c r="S36" s="116">
        <v>6</v>
      </c>
      <c r="T36" s="107">
        <v>22.07</v>
      </c>
      <c r="U36" s="116">
        <v>4</v>
      </c>
      <c r="V36" s="107">
        <v>19.25</v>
      </c>
      <c r="W36" s="116">
        <v>7</v>
      </c>
      <c r="X36" s="107">
        <v>23.73</v>
      </c>
      <c r="Y36" s="116">
        <v>8</v>
      </c>
      <c r="Z36" s="107">
        <v>23.38</v>
      </c>
      <c r="AA36" s="116"/>
      <c r="AB36" s="107"/>
      <c r="AC36" s="116"/>
      <c r="AD36" s="107"/>
      <c r="AE36" s="116"/>
      <c r="AF36" s="107"/>
      <c r="AG36" s="116"/>
      <c r="AH36" s="37"/>
      <c r="AI36" s="116">
        <f t="shared" si="2"/>
        <v>74</v>
      </c>
      <c r="AJ36" s="107">
        <f t="shared" si="3"/>
        <v>168.54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56" x14ac:dyDescent="0.2">
      <c r="A37" s="228" t="s">
        <v>63</v>
      </c>
      <c r="B37" s="228" t="s">
        <v>145</v>
      </c>
      <c r="C37" s="228" t="s">
        <v>164</v>
      </c>
      <c r="D37" s="228">
        <v>70</v>
      </c>
      <c r="E37" s="228" t="s">
        <v>283</v>
      </c>
      <c r="F37" s="228">
        <v>540</v>
      </c>
      <c r="G37" s="281">
        <v>519.87</v>
      </c>
      <c r="H37" s="228"/>
      <c r="I37" s="228"/>
      <c r="J37" s="228" t="s">
        <v>52</v>
      </c>
      <c r="K37" s="106"/>
      <c r="L37" s="107">
        <v>19.600000000000001</v>
      </c>
      <c r="M37" s="37">
        <f>'July-Aug 2018'!O37</f>
        <v>5</v>
      </c>
      <c r="N37" s="107">
        <v>21.53</v>
      </c>
      <c r="O37" s="199">
        <v>4</v>
      </c>
      <c r="P37" s="200">
        <v>18.32</v>
      </c>
      <c r="Q37" s="191">
        <v>5</v>
      </c>
      <c r="R37" s="191">
        <v>19.809999999999999</v>
      </c>
      <c r="S37" s="116">
        <v>92</v>
      </c>
      <c r="T37" s="107">
        <v>105.16</v>
      </c>
      <c r="U37" s="116"/>
      <c r="V37" s="107">
        <v>357.79</v>
      </c>
      <c r="W37" s="116">
        <v>492</v>
      </c>
      <c r="X37" s="107">
        <v>512.16999999999996</v>
      </c>
      <c r="Y37" s="116">
        <v>540</v>
      </c>
      <c r="Z37" s="107">
        <v>519.87</v>
      </c>
      <c r="AA37" s="116"/>
      <c r="AB37" s="107"/>
      <c r="AC37" s="116"/>
      <c r="AD37" s="107"/>
      <c r="AE37" s="116"/>
      <c r="AF37" s="107"/>
      <c r="AG37" s="116"/>
      <c r="AH37" s="37"/>
      <c r="AI37" s="116">
        <f t="shared" si="2"/>
        <v>1138</v>
      </c>
      <c r="AJ37" s="107">
        <f t="shared" si="3"/>
        <v>1574.25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1:56" x14ac:dyDescent="0.2">
      <c r="A38" s="228" t="s">
        <v>24</v>
      </c>
      <c r="B38" s="228" t="s">
        <v>138</v>
      </c>
      <c r="C38" s="228" t="s">
        <v>137</v>
      </c>
      <c r="D38" s="228">
        <v>70</v>
      </c>
      <c r="E38" s="228" t="s">
        <v>283</v>
      </c>
      <c r="F38" s="228">
        <v>186</v>
      </c>
      <c r="G38" s="281">
        <v>239.31</v>
      </c>
      <c r="H38" s="228"/>
      <c r="I38" s="228"/>
      <c r="J38" s="228" t="s">
        <v>52</v>
      </c>
      <c r="K38" s="106"/>
      <c r="L38" s="107">
        <v>47.54</v>
      </c>
      <c r="M38" s="37">
        <f>'July-Aug 2018'!O38</f>
        <v>31</v>
      </c>
      <c r="N38" s="107">
        <v>56.45</v>
      </c>
      <c r="O38" s="199">
        <v>25</v>
      </c>
      <c r="P38" s="200">
        <v>43.67</v>
      </c>
      <c r="Q38" s="191">
        <v>29</v>
      </c>
      <c r="R38" s="191">
        <v>47.67</v>
      </c>
      <c r="S38" s="116">
        <v>19</v>
      </c>
      <c r="T38" s="107">
        <v>35.200000000000003</v>
      </c>
      <c r="U38" s="116">
        <v>101</v>
      </c>
      <c r="V38" s="107">
        <v>139.66999999999999</v>
      </c>
      <c r="W38" s="116">
        <v>120</v>
      </c>
      <c r="X38" s="107">
        <v>166.08</v>
      </c>
      <c r="Y38" s="116">
        <v>186</v>
      </c>
      <c r="Z38" s="107">
        <v>239.31</v>
      </c>
      <c r="AA38" s="116"/>
      <c r="AB38" s="107"/>
      <c r="AC38" s="116"/>
      <c r="AD38" s="107"/>
      <c r="AE38" s="116"/>
      <c r="AF38" s="107"/>
      <c r="AG38" s="116"/>
      <c r="AH38" s="37"/>
      <c r="AI38" s="116">
        <f t="shared" si="2"/>
        <v>511</v>
      </c>
      <c r="AJ38" s="107">
        <f t="shared" si="3"/>
        <v>775.59000000000015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1:56" x14ac:dyDescent="0.2">
      <c r="A39" s="302" t="s">
        <v>39</v>
      </c>
      <c r="B39" s="302" t="s">
        <v>225</v>
      </c>
      <c r="C39" s="302" t="s">
        <v>199</v>
      </c>
      <c r="D39" s="302">
        <v>70</v>
      </c>
      <c r="E39" s="66" t="s">
        <v>282</v>
      </c>
      <c r="F39" s="302">
        <v>637</v>
      </c>
      <c r="G39" s="303">
        <v>605.15</v>
      </c>
      <c r="H39" s="302"/>
      <c r="I39" s="302"/>
      <c r="J39" s="302" t="s">
        <v>52</v>
      </c>
      <c r="K39" s="106"/>
      <c r="L39" s="107">
        <v>0</v>
      </c>
      <c r="M39" s="37">
        <f>'July-Aug 2018'!O39</f>
        <v>16</v>
      </c>
      <c r="N39" s="107">
        <v>34.06</v>
      </c>
      <c r="O39" s="116">
        <v>17</v>
      </c>
      <c r="P39" s="107">
        <v>32.909999999999997</v>
      </c>
      <c r="Q39" s="191">
        <v>36</v>
      </c>
      <c r="R39" s="191">
        <v>49.18</v>
      </c>
      <c r="S39" s="116">
        <v>104</v>
      </c>
      <c r="T39" s="107">
        <v>116.19</v>
      </c>
      <c r="U39" s="116">
        <v>563</v>
      </c>
      <c r="V39" s="107">
        <v>557.47</v>
      </c>
      <c r="W39" s="116">
        <v>658</v>
      </c>
      <c r="X39" s="107">
        <v>656.4</v>
      </c>
      <c r="Y39" s="116">
        <v>637</v>
      </c>
      <c r="Z39" s="107">
        <v>605.15</v>
      </c>
      <c r="AA39" s="116"/>
      <c r="AB39" s="107"/>
      <c r="AC39" s="116"/>
      <c r="AD39" s="107"/>
      <c r="AE39" s="116"/>
      <c r="AF39" s="107"/>
      <c r="AG39" s="116"/>
      <c r="AH39" s="37"/>
      <c r="AI39" s="116">
        <f t="shared" si="2"/>
        <v>2031</v>
      </c>
      <c r="AJ39" s="107">
        <f t="shared" si="3"/>
        <v>2051.36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x14ac:dyDescent="0.2">
      <c r="A40" s="228" t="s">
        <v>54</v>
      </c>
      <c r="B40" s="228" t="s">
        <v>145</v>
      </c>
      <c r="C40" s="228" t="s">
        <v>144</v>
      </c>
      <c r="D40" s="228">
        <v>70</v>
      </c>
      <c r="E40" s="228" t="s">
        <v>283</v>
      </c>
      <c r="F40" s="228">
        <v>201</v>
      </c>
      <c r="G40" s="281">
        <v>230.74</v>
      </c>
      <c r="H40" s="228"/>
      <c r="I40" s="228">
        <f>SUM(G37:G41)</f>
        <v>1613.52</v>
      </c>
      <c r="J40" s="228" t="s">
        <v>52</v>
      </c>
      <c r="K40" s="106"/>
      <c r="L40" s="107">
        <v>38.82</v>
      </c>
      <c r="M40" s="37">
        <f>'July-Aug 2018'!O40</f>
        <v>24</v>
      </c>
      <c r="N40" s="107">
        <v>44.53</v>
      </c>
      <c r="O40" s="199">
        <v>28</v>
      </c>
      <c r="P40" s="200">
        <v>42.46</v>
      </c>
      <c r="Q40" s="191">
        <v>34</v>
      </c>
      <c r="R40" s="191">
        <v>46.05</v>
      </c>
      <c r="S40" s="116">
        <v>59</v>
      </c>
      <c r="T40" s="107">
        <v>73.28</v>
      </c>
      <c r="U40" s="116">
        <v>172</v>
      </c>
      <c r="V40" s="107">
        <v>206.33</v>
      </c>
      <c r="W40" s="116">
        <v>200</v>
      </c>
      <c r="X40" s="107">
        <v>242.97</v>
      </c>
      <c r="Y40" s="116">
        <v>201</v>
      </c>
      <c r="Z40" s="107">
        <v>230.74</v>
      </c>
      <c r="AA40" s="116"/>
      <c r="AB40" s="107"/>
      <c r="AC40" s="116"/>
      <c r="AD40" s="107"/>
      <c r="AE40" s="116"/>
      <c r="AF40" s="107"/>
      <c r="AG40" s="116"/>
      <c r="AH40" s="37"/>
      <c r="AI40" s="116">
        <f t="shared" si="2"/>
        <v>718</v>
      </c>
      <c r="AJ40" s="107">
        <f t="shared" si="3"/>
        <v>925.18000000000006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s="12" customFormat="1" ht="13.5" thickBot="1" x14ac:dyDescent="0.25">
      <c r="A41" s="180" t="s">
        <v>100</v>
      </c>
      <c r="B41" s="180" t="s">
        <v>224</v>
      </c>
      <c r="C41" s="180" t="s">
        <v>223</v>
      </c>
      <c r="D41" s="180">
        <v>70</v>
      </c>
      <c r="E41" s="180" t="s">
        <v>279</v>
      </c>
      <c r="F41" s="180">
        <v>0</v>
      </c>
      <c r="G41" s="193">
        <v>18.45</v>
      </c>
      <c r="H41" s="180"/>
      <c r="I41" s="180"/>
      <c r="J41" s="180" t="s">
        <v>52</v>
      </c>
      <c r="K41" s="110"/>
      <c r="L41" s="111">
        <v>0</v>
      </c>
      <c r="M41" s="37">
        <f>'July-Aug 2018'!O41</f>
        <v>38</v>
      </c>
      <c r="N41" s="107">
        <v>65.209999999999994</v>
      </c>
      <c r="O41" s="117">
        <v>40</v>
      </c>
      <c r="P41" s="124">
        <v>64.11</v>
      </c>
      <c r="Q41" s="191">
        <v>42</v>
      </c>
      <c r="R41" s="191">
        <v>58.74</v>
      </c>
      <c r="S41" s="129">
        <v>45</v>
      </c>
      <c r="T41" s="123">
        <v>65.59</v>
      </c>
      <c r="U41" s="132">
        <v>23</v>
      </c>
      <c r="V41" s="124">
        <v>44.32</v>
      </c>
      <c r="W41" s="132">
        <v>0</v>
      </c>
      <c r="X41" s="124">
        <v>17.36</v>
      </c>
      <c r="Y41" s="129">
        <v>0</v>
      </c>
      <c r="Z41" s="123">
        <v>18.45</v>
      </c>
      <c r="AA41" s="129"/>
      <c r="AB41" s="123"/>
      <c r="AC41" s="129"/>
      <c r="AD41" s="123"/>
      <c r="AE41" s="129"/>
      <c r="AF41" s="123"/>
      <c r="AG41" s="129"/>
      <c r="AH41" s="125"/>
      <c r="AI41" s="116">
        <f t="shared" si="2"/>
        <v>188</v>
      </c>
      <c r="AJ41" s="107">
        <f t="shared" si="3"/>
        <v>333.78000000000003</v>
      </c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11" customFormat="1" ht="13.5" thickBot="1" x14ac:dyDescent="0.25">
      <c r="A42"/>
      <c r="B42" s="254"/>
      <c r="C42" s="254"/>
      <c r="D42" s="254"/>
      <c r="E42" s="254"/>
      <c r="F42" s="254"/>
      <c r="G42" s="248"/>
      <c r="H42" s="255"/>
      <c r="I42" s="256">
        <f>SUM(I35:I41)</f>
        <v>33726.879999999997</v>
      </c>
      <c r="J42" s="258">
        <v>0</v>
      </c>
      <c r="K42" s="114"/>
      <c r="L42" s="223">
        <f>SUM(L10:L41)</f>
        <v>3392.97</v>
      </c>
      <c r="M42" s="112"/>
      <c r="N42" s="224">
        <f t="shared" ref="N42:AH42" si="4">SUM(N10:N41)</f>
        <v>2930.38</v>
      </c>
      <c r="O42" s="112"/>
      <c r="P42" s="224">
        <f>SUM(P10:P41)</f>
        <v>5290.44</v>
      </c>
      <c r="Q42" s="112"/>
      <c r="R42" s="224">
        <f t="shared" si="4"/>
        <v>7082</v>
      </c>
      <c r="S42" s="112"/>
      <c r="T42" s="113">
        <f t="shared" si="4"/>
        <v>10770.260000000004</v>
      </c>
      <c r="U42" s="133"/>
      <c r="V42" s="133">
        <f t="shared" si="4"/>
        <v>22224.430000000004</v>
      </c>
      <c r="W42" s="112"/>
      <c r="X42" s="113">
        <f t="shared" si="4"/>
        <v>27627.54</v>
      </c>
      <c r="Y42" s="112"/>
      <c r="Z42" s="113">
        <f>SUM(Z10:Z41)</f>
        <v>33726.879999999997</v>
      </c>
      <c r="AA42" s="112"/>
      <c r="AB42" s="113">
        <f>SUM(AB10:AB41)</f>
        <v>0</v>
      </c>
      <c r="AC42" s="112"/>
      <c r="AD42" s="113">
        <f t="shared" si="4"/>
        <v>0</v>
      </c>
      <c r="AE42" s="112"/>
      <c r="AF42" s="113">
        <f t="shared" si="4"/>
        <v>0</v>
      </c>
      <c r="AG42" s="112"/>
      <c r="AH42" s="133">
        <f t="shared" si="4"/>
        <v>0</v>
      </c>
      <c r="AI42" s="112"/>
      <c r="AJ42" s="298">
        <f t="shared" si="3"/>
        <v>113044.90000000002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ht="13.5" thickTop="1" x14ac:dyDescent="0.2">
      <c r="A43"/>
      <c r="B43"/>
      <c r="C43"/>
      <c r="D43"/>
      <c r="E43"/>
      <c r="F43"/>
      <c r="G43" s="191"/>
      <c r="H43" s="237"/>
      <c r="I43" s="239">
        <f>-F46</f>
        <v>-457.6</v>
      </c>
      <c r="J43"/>
      <c r="K43" s="4"/>
      <c r="L43" s="29"/>
      <c r="M43" s="29"/>
      <c r="N43" s="4"/>
      <c r="O43" s="4"/>
      <c r="P43" s="3"/>
      <c r="Q43" s="3"/>
      <c r="R43" s="34"/>
      <c r="S43" s="34"/>
      <c r="T43" s="4"/>
      <c r="U43" s="4"/>
      <c r="V43" s="4"/>
      <c r="W43" s="4"/>
      <c r="X43" s="4"/>
      <c r="Y43" s="4"/>
      <c r="Z43" s="3">
        <v>-457.6</v>
      </c>
      <c r="AA43" s="3"/>
      <c r="AB43" s="35"/>
      <c r="AC43" s="35"/>
      <c r="AD43" s="3"/>
      <c r="AE43" s="3"/>
      <c r="AJ43" s="3">
        <f>R43+AB43</f>
        <v>0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</row>
    <row r="44" spans="1:56" x14ac:dyDescent="0.2">
      <c r="A44"/>
      <c r="B44"/>
      <c r="C44"/>
      <c r="D44"/>
      <c r="E44"/>
      <c r="F44"/>
      <c r="G44" s="191"/>
      <c r="H44" s="237"/>
      <c r="I44" s="239">
        <v>-1221.6199999999999</v>
      </c>
      <c r="J44"/>
      <c r="K44" s="4"/>
      <c r="L44" s="29"/>
      <c r="M44" s="29"/>
      <c r="N44" s="4"/>
      <c r="O44" s="4"/>
      <c r="P44" s="3"/>
      <c r="Q44" s="3"/>
      <c r="R44" s="34"/>
      <c r="S44" s="34"/>
      <c r="T44" s="4"/>
      <c r="U44" s="4"/>
      <c r="V44" s="4"/>
      <c r="W44" s="4"/>
      <c r="X44" s="4"/>
      <c r="Y44" s="4"/>
      <c r="Z44" s="3">
        <v>-1221.6199999999999</v>
      </c>
      <c r="AA44" s="3"/>
      <c r="AB44" s="35"/>
      <c r="AC44" s="35"/>
      <c r="AD44" s="3"/>
      <c r="AE44" s="3"/>
      <c r="AJ44" s="3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 spans="1:56" x14ac:dyDescent="0.2">
      <c r="A45"/>
      <c r="B45"/>
      <c r="C45"/>
      <c r="D45"/>
      <c r="E45"/>
      <c r="F45"/>
      <c r="G45" s="191"/>
      <c r="H45" s="237"/>
      <c r="I45" s="239">
        <v>-2269.09</v>
      </c>
      <c r="J45"/>
      <c r="Z45" s="2">
        <v>-2269.09</v>
      </c>
    </row>
    <row r="46" spans="1:56" ht="13.5" thickBot="1" x14ac:dyDescent="0.25">
      <c r="A46"/>
      <c r="B46"/>
      <c r="C46" t="s">
        <v>37</v>
      </c>
      <c r="D46"/>
      <c r="E46"/>
      <c r="F46" s="256">
        <v>457.6</v>
      </c>
      <c r="G46" s="191"/>
      <c r="H46" s="237"/>
      <c r="I46" s="88">
        <f>-F50</f>
        <v>-796.79000000000008</v>
      </c>
      <c r="Z46" s="2">
        <v>-796.79000000000008</v>
      </c>
    </row>
    <row r="47" spans="1:56" ht="14.25" thickTop="1" thickBot="1" x14ac:dyDescent="0.25">
      <c r="A47"/>
      <c r="B47"/>
      <c r="C47"/>
      <c r="D47"/>
      <c r="E47"/>
      <c r="F47"/>
      <c r="G47" s="191"/>
      <c r="H47" s="237"/>
      <c r="I47" s="90">
        <f>SUM(I42:I46)</f>
        <v>28981.78</v>
      </c>
      <c r="Z47" s="173">
        <f>SUM(Z42:Z46)</f>
        <v>28981.78</v>
      </c>
    </row>
    <row r="48" spans="1:56" ht="13.5" thickTop="1" x14ac:dyDescent="0.2">
      <c r="B48" s="299">
        <v>43152</v>
      </c>
      <c r="C48" s="1" t="s">
        <v>37</v>
      </c>
      <c r="F48" s="88">
        <v>778.34</v>
      </c>
    </row>
    <row r="49" spans="2:6" x14ac:dyDescent="0.2">
      <c r="C49" s="253" t="s">
        <v>52</v>
      </c>
      <c r="F49" s="2">
        <v>18.45</v>
      </c>
    </row>
    <row r="50" spans="2:6" ht="13.5" thickBot="1" x14ac:dyDescent="0.25">
      <c r="F50" s="89">
        <f>SUM(F48:F49)</f>
        <v>796.79000000000008</v>
      </c>
    </row>
    <row r="51" spans="2:6" ht="13.5" thickTop="1" x14ac:dyDescent="0.2"/>
    <row r="52" spans="2:6" ht="13.5" thickBot="1" x14ac:dyDescent="0.25">
      <c r="B52" s="300">
        <v>43521</v>
      </c>
      <c r="C52" s="218" t="s">
        <v>37</v>
      </c>
      <c r="F52" s="230">
        <f>G20+G21</f>
        <v>1221.6199999999999</v>
      </c>
    </row>
    <row r="53" spans="2:6" ht="13.5" thickTop="1" x14ac:dyDescent="0.2"/>
    <row r="55" spans="2:6" x14ac:dyDescent="0.2">
      <c r="C55" s="213" t="s">
        <v>37</v>
      </c>
      <c r="F55" s="88">
        <f>G15</f>
        <v>1663.94</v>
      </c>
    </row>
    <row r="56" spans="2:6" x14ac:dyDescent="0.2">
      <c r="B56" s="304">
        <v>43165</v>
      </c>
      <c r="C56" s="302" t="s">
        <v>52</v>
      </c>
      <c r="F56" s="306">
        <f>G39</f>
        <v>605.15</v>
      </c>
    </row>
    <row r="57" spans="2:6" ht="13.5" thickBot="1" x14ac:dyDescent="0.25">
      <c r="F57" s="89">
        <f>SUM(F55:F56)</f>
        <v>2269.09</v>
      </c>
    </row>
    <row r="58" spans="2:6" ht="13.5" thickTop="1" x14ac:dyDescent="0.2"/>
    <row r="59" spans="2:6" x14ac:dyDescent="0.2">
      <c r="C59" s="228" t="s">
        <v>37</v>
      </c>
      <c r="F59" s="88">
        <f>G12+G13+G14+G16+G17+G18+G19+G24+G26+G27+G28+G29+G30+G31+G32+G33+G35</f>
        <v>27968.48</v>
      </c>
    </row>
    <row r="60" spans="2:6" x14ac:dyDescent="0.2">
      <c r="C60" s="229" t="s">
        <v>301</v>
      </c>
      <c r="F60" s="86">
        <f>G36</f>
        <v>23.38</v>
      </c>
    </row>
    <row r="61" spans="2:6" x14ac:dyDescent="0.2">
      <c r="B61" s="308">
        <v>43535</v>
      </c>
      <c r="C61" s="228" t="s">
        <v>52</v>
      </c>
      <c r="F61" s="86">
        <f>G37+G38+G40</f>
        <v>989.92000000000007</v>
      </c>
    </row>
    <row r="62" spans="2:6" ht="13.5" thickBot="1" x14ac:dyDescent="0.25">
      <c r="F62" s="89">
        <f>SUM(F59:F61)</f>
        <v>28981.78</v>
      </c>
    </row>
    <row r="63" spans="2:6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7"/>
  <sheetViews>
    <sheetView topLeftCell="A16" zoomScale="95" zoomScaleNormal="95" workbookViewId="0">
      <selection activeCell="C54" sqref="C54"/>
    </sheetView>
  </sheetViews>
  <sheetFormatPr defaultColWidth="9.140625" defaultRowHeight="12.75" x14ac:dyDescent="0.2"/>
  <cols>
    <col min="1" max="1" width="19" style="1" customWidth="1"/>
    <col min="2" max="2" width="19.42578125" style="1" customWidth="1"/>
    <col min="3" max="3" width="15.42578125" style="1" customWidth="1"/>
    <col min="4" max="4" width="5.140625" style="1" customWidth="1"/>
    <col min="5" max="5" width="17.28515625" style="1" customWidth="1"/>
    <col min="6" max="6" width="11.28515625" style="1" customWidth="1"/>
    <col min="7" max="7" width="12.7109375" style="2" customWidth="1"/>
    <col min="8" max="8" width="10.42578125" style="46" bestFit="1" customWidth="1"/>
    <col min="9" max="9" width="13.7109375" style="88" customWidth="1"/>
    <col min="10" max="10" width="35.42578125" style="1" customWidth="1"/>
    <col min="11" max="11" width="8.85546875" style="1" customWidth="1"/>
    <col min="12" max="12" width="10.7109375" style="1" customWidth="1"/>
    <col min="13" max="13" width="8.85546875" style="1" customWidth="1"/>
    <col min="14" max="14" width="10.7109375" style="1" customWidth="1"/>
    <col min="15" max="15" width="10" style="1" customWidth="1"/>
    <col min="16" max="16" width="10.85546875" style="2" customWidth="1"/>
    <col min="17" max="17" width="10" style="2" customWidth="1"/>
    <col min="18" max="19" width="11.7109375" style="1" customWidth="1"/>
    <col min="20" max="21" width="12" style="1" customWidth="1"/>
    <col min="22" max="25" width="12.28515625" style="1" customWidth="1"/>
    <col min="26" max="27" width="12.28515625" style="2" customWidth="1"/>
    <col min="28" max="29" width="12.28515625" style="3" customWidth="1"/>
    <col min="30" max="31" width="12.28515625" style="2" customWidth="1"/>
    <col min="32" max="35" width="12.28515625" style="3" customWidth="1"/>
    <col min="36" max="36" width="13.85546875" style="2" customWidth="1"/>
    <col min="37" max="16384" width="9.140625" style="1"/>
  </cols>
  <sheetData>
    <row r="1" spans="1:56" x14ac:dyDescent="0.2">
      <c r="A1" s="1" t="s">
        <v>1</v>
      </c>
      <c r="AD1" s="3"/>
      <c r="AE1" s="3"/>
    </row>
    <row r="2" spans="1:56" ht="15.75" x14ac:dyDescent="0.25">
      <c r="A2" s="1" t="s">
        <v>2</v>
      </c>
      <c r="E2" s="103" t="s">
        <v>268</v>
      </c>
      <c r="AD2" s="3"/>
      <c r="AE2" s="3"/>
    </row>
    <row r="3" spans="1:56" ht="15.75" x14ac:dyDescent="0.25">
      <c r="A3" s="1" t="s">
        <v>3</v>
      </c>
      <c r="E3" s="201" t="s">
        <v>178</v>
      </c>
      <c r="F3" s="144">
        <v>190980</v>
      </c>
      <c r="AD3" s="3"/>
      <c r="AE3" s="3"/>
    </row>
    <row r="4" spans="1:56" x14ac:dyDescent="0.2">
      <c r="A4" s="1" t="s">
        <v>69</v>
      </c>
      <c r="AD4" s="3"/>
      <c r="AE4" s="3"/>
    </row>
    <row r="5" spans="1:56" x14ac:dyDescent="0.2">
      <c r="AD5" s="3"/>
      <c r="AE5" s="3"/>
    </row>
    <row r="6" spans="1:56" x14ac:dyDescent="0.2">
      <c r="A6" s="1" t="s">
        <v>5</v>
      </c>
      <c r="AD6" s="3"/>
      <c r="AE6" s="3"/>
    </row>
    <row r="7" spans="1:56" ht="13.5" thickBot="1" x14ac:dyDescent="0.25">
      <c r="A7" s="1" t="s">
        <v>112</v>
      </c>
      <c r="G7" s="6"/>
      <c r="AD7" s="3"/>
      <c r="AE7" s="3"/>
    </row>
    <row r="8" spans="1:56" ht="13.5" thickBot="1" x14ac:dyDescent="0.25">
      <c r="A8">
        <v>39630</v>
      </c>
      <c r="B8"/>
      <c r="C8"/>
      <c r="D8"/>
      <c r="E8"/>
      <c r="F8" t="s">
        <v>35</v>
      </c>
      <c r="G8" s="191" t="s">
        <v>169</v>
      </c>
      <c r="H8" s="237" t="s">
        <v>32</v>
      </c>
      <c r="I8" s="88" t="s">
        <v>252</v>
      </c>
      <c r="K8" s="484">
        <v>43282</v>
      </c>
      <c r="L8" s="485"/>
      <c r="M8" s="484">
        <v>43330</v>
      </c>
      <c r="N8" s="485"/>
      <c r="O8" s="486">
        <v>43344</v>
      </c>
      <c r="P8" s="487"/>
      <c r="Q8" s="486">
        <v>43374</v>
      </c>
      <c r="R8" s="487"/>
      <c r="S8" s="482">
        <v>43405</v>
      </c>
      <c r="T8" s="483"/>
      <c r="U8" s="486">
        <v>43435</v>
      </c>
      <c r="V8" s="487"/>
      <c r="W8" s="486">
        <v>43466</v>
      </c>
      <c r="X8" s="487"/>
      <c r="Y8" s="486">
        <v>43497</v>
      </c>
      <c r="Z8" s="487"/>
      <c r="AA8" s="486">
        <v>43525</v>
      </c>
      <c r="AB8" s="487"/>
      <c r="AC8" s="486">
        <v>43556</v>
      </c>
      <c r="AD8" s="487"/>
      <c r="AE8" s="486">
        <v>43586</v>
      </c>
      <c r="AF8" s="488"/>
      <c r="AG8" s="252"/>
      <c r="AH8" s="137">
        <v>43617</v>
      </c>
      <c r="AI8" s="482" t="s">
        <v>35</v>
      </c>
      <c r="AJ8" s="483"/>
    </row>
    <row r="9" spans="1:56" ht="13.5" thickBot="1" x14ac:dyDescent="0.25">
      <c r="A9"/>
      <c r="B9"/>
      <c r="C9" t="s">
        <v>6</v>
      </c>
      <c r="D9" t="s">
        <v>26</v>
      </c>
      <c r="E9" t="s">
        <v>68</v>
      </c>
      <c r="F9" t="s">
        <v>28</v>
      </c>
      <c r="G9" s="191" t="s">
        <v>31</v>
      </c>
      <c r="H9" s="237" t="s">
        <v>33</v>
      </c>
      <c r="I9" s="88" t="s">
        <v>253</v>
      </c>
      <c r="J9" s="1" t="s">
        <v>36</v>
      </c>
      <c r="K9" s="118" t="s">
        <v>181</v>
      </c>
      <c r="L9" s="119" t="s">
        <v>183</v>
      </c>
      <c r="M9" s="120" t="s">
        <v>182</v>
      </c>
      <c r="N9" s="119" t="s">
        <v>184</v>
      </c>
      <c r="O9" s="121" t="s">
        <v>182</v>
      </c>
      <c r="P9" s="122" t="s">
        <v>185</v>
      </c>
      <c r="Q9" s="126" t="s">
        <v>182</v>
      </c>
      <c r="R9" s="119" t="s">
        <v>186</v>
      </c>
      <c r="S9" s="121" t="s">
        <v>182</v>
      </c>
      <c r="T9" s="119" t="s">
        <v>187</v>
      </c>
      <c r="U9" s="130" t="s">
        <v>182</v>
      </c>
      <c r="V9" s="130" t="s">
        <v>188</v>
      </c>
      <c r="W9" s="118" t="s">
        <v>182</v>
      </c>
      <c r="X9" s="119" t="s">
        <v>189</v>
      </c>
      <c r="Y9" s="118" t="s">
        <v>182</v>
      </c>
      <c r="Z9" s="122" t="s">
        <v>190</v>
      </c>
      <c r="AA9" s="126" t="s">
        <v>182</v>
      </c>
      <c r="AB9" s="135" t="s">
        <v>191</v>
      </c>
      <c r="AC9" s="136" t="s">
        <v>182</v>
      </c>
      <c r="AD9" s="135" t="s">
        <v>192</v>
      </c>
      <c r="AE9" s="136" t="s">
        <v>182</v>
      </c>
      <c r="AF9" s="135" t="s">
        <v>193</v>
      </c>
      <c r="AG9" s="136" t="s">
        <v>182</v>
      </c>
      <c r="AH9" s="131" t="s">
        <v>194</v>
      </c>
      <c r="AI9" s="138" t="s">
        <v>196</v>
      </c>
      <c r="AJ9" s="139" t="s">
        <v>195</v>
      </c>
    </row>
    <row r="10" spans="1:56" x14ac:dyDescent="0.2">
      <c r="A10" t="s">
        <v>105</v>
      </c>
      <c r="B10"/>
      <c r="C10" t="s">
        <v>179</v>
      </c>
      <c r="D10">
        <v>1</v>
      </c>
      <c r="E10"/>
      <c r="F10"/>
      <c r="G10" s="191"/>
      <c r="H10" s="237"/>
      <c r="I10" s="239"/>
      <c r="J10" t="s">
        <v>37</v>
      </c>
      <c r="K10" s="106"/>
      <c r="L10" s="107">
        <v>0</v>
      </c>
      <c r="M10" s="37">
        <f>'July-Aug 2018'!O10</f>
        <v>0</v>
      </c>
      <c r="N10" s="107">
        <f t="shared" ref="N10:N34" si="0">G10</f>
        <v>0</v>
      </c>
      <c r="O10" s="116"/>
      <c r="P10" s="107"/>
      <c r="Q10"/>
      <c r="R10">
        <v>0</v>
      </c>
      <c r="S10" s="127"/>
      <c r="T10" s="128"/>
      <c r="U10" s="127"/>
      <c r="V10" s="128"/>
      <c r="W10" s="127"/>
      <c r="X10" s="128"/>
      <c r="Y10" s="116"/>
      <c r="Z10" s="107"/>
      <c r="AA10" s="116"/>
      <c r="AB10" s="107"/>
      <c r="AC10" s="116"/>
      <c r="AD10" s="107"/>
      <c r="AE10" s="116"/>
      <c r="AF10" s="107"/>
      <c r="AG10" s="116"/>
      <c r="AH10" s="37"/>
      <c r="AI10" s="127"/>
      <c r="AJ10" s="128">
        <f t="shared" ref="AJ10:AJ11" si="1">SUM(L10:AH10)</f>
        <v>0</v>
      </c>
    </row>
    <row r="11" spans="1:56" x14ac:dyDescent="0.2">
      <c r="A11" t="s">
        <v>106</v>
      </c>
      <c r="B11"/>
      <c r="C11" t="s">
        <v>180</v>
      </c>
      <c r="D11">
        <v>4</v>
      </c>
      <c r="E11"/>
      <c r="F11"/>
      <c r="G11" s="191"/>
      <c r="H11" s="237"/>
      <c r="I11" s="239"/>
      <c r="J11" t="s">
        <v>37</v>
      </c>
      <c r="K11" s="106"/>
      <c r="L11" s="107">
        <v>0</v>
      </c>
      <c r="M11" s="37">
        <f>'July-Aug 2018'!O11</f>
        <v>0</v>
      </c>
      <c r="N11" s="107">
        <f t="shared" si="0"/>
        <v>0</v>
      </c>
      <c r="O11" s="116"/>
      <c r="P11" s="107"/>
      <c r="Q11"/>
      <c r="R11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37"/>
      <c r="AI11" s="116"/>
      <c r="AJ11" s="107">
        <f t="shared" si="1"/>
        <v>0</v>
      </c>
    </row>
    <row r="12" spans="1:56" x14ac:dyDescent="0.2">
      <c r="A12" s="228" t="s">
        <v>107</v>
      </c>
      <c r="B12" s="228" t="s">
        <v>127</v>
      </c>
      <c r="C12" s="228" t="s">
        <v>121</v>
      </c>
      <c r="D12" s="228">
        <v>1</v>
      </c>
      <c r="E12" s="228" t="s">
        <v>273</v>
      </c>
      <c r="F12" s="228">
        <v>1586</v>
      </c>
      <c r="G12" s="281">
        <v>1472.34</v>
      </c>
      <c r="H12" s="279"/>
      <c r="I12" s="280"/>
      <c r="J12" t="s">
        <v>37</v>
      </c>
      <c r="K12" s="106"/>
      <c r="L12" s="107">
        <v>56.13</v>
      </c>
      <c r="M12" s="37">
        <f>'July-Aug 2018'!O12</f>
        <v>49</v>
      </c>
      <c r="N12">
        <v>72.13</v>
      </c>
      <c r="O12" s="199">
        <v>74</v>
      </c>
      <c r="P12" s="200">
        <v>88.7</v>
      </c>
      <c r="Q12" s="191">
        <v>331</v>
      </c>
      <c r="R12" s="191">
        <v>294.63</v>
      </c>
      <c r="S12" s="116">
        <v>1374</v>
      </c>
      <c r="T12" s="107">
        <v>1061.42</v>
      </c>
      <c r="U12" s="116">
        <v>1607</v>
      </c>
      <c r="V12" s="107">
        <v>1462.37</v>
      </c>
      <c r="W12" s="116">
        <v>1586</v>
      </c>
      <c r="X12" s="107">
        <v>1472.34</v>
      </c>
      <c r="Y12" s="116"/>
      <c r="Z12" s="107"/>
      <c r="AA12" s="116"/>
      <c r="AB12" s="107"/>
      <c r="AC12" s="116"/>
      <c r="AD12" s="107"/>
      <c r="AE12" s="116"/>
      <c r="AF12" s="107"/>
      <c r="AG12" s="116"/>
      <c r="AH12" s="37"/>
      <c r="AI12" s="116">
        <f>K12+M12+O12+Q12+S12+U12+W12</f>
        <v>5021</v>
      </c>
      <c r="AJ12" s="107">
        <f>L12+N12+P12+R12+T12+V12+X12</f>
        <v>4507.72</v>
      </c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x14ac:dyDescent="0.2">
      <c r="A13" s="228" t="s">
        <v>53</v>
      </c>
      <c r="B13" s="228" t="s">
        <v>128</v>
      </c>
      <c r="C13" s="228" t="s">
        <v>124</v>
      </c>
      <c r="D13" s="228">
        <v>2</v>
      </c>
      <c r="E13" s="228" t="s">
        <v>273</v>
      </c>
      <c r="F13" s="228">
        <v>0</v>
      </c>
      <c r="G13" s="281">
        <v>15.78</v>
      </c>
      <c r="H13" s="279"/>
      <c r="I13" s="280"/>
      <c r="J13" t="s">
        <v>37</v>
      </c>
      <c r="K13" s="106"/>
      <c r="L13" s="107">
        <v>14.79</v>
      </c>
      <c r="M13" s="37">
        <f>'July-Aug 2018'!O13</f>
        <v>0</v>
      </c>
      <c r="N13" s="107">
        <v>15.78</v>
      </c>
      <c r="O13" s="199">
        <v>0</v>
      </c>
      <c r="P13" s="200">
        <v>14.3</v>
      </c>
      <c r="Q13" s="191">
        <v>0</v>
      </c>
      <c r="R13" s="191">
        <v>15.29</v>
      </c>
      <c r="S13" s="116">
        <v>0</v>
      </c>
      <c r="T13" s="107">
        <v>16.27</v>
      </c>
      <c r="U13" s="116">
        <v>0</v>
      </c>
      <c r="V13" s="107">
        <v>14.79</v>
      </c>
      <c r="W13" s="116">
        <v>0</v>
      </c>
      <c r="X13" s="107">
        <v>15.78</v>
      </c>
      <c r="Y13" s="116"/>
      <c r="Z13" s="107"/>
      <c r="AA13" s="116"/>
      <c r="AB13" s="107"/>
      <c r="AC13" s="116"/>
      <c r="AD13" s="107"/>
      <c r="AE13" s="116"/>
      <c r="AF13" s="107"/>
      <c r="AG13" s="116"/>
      <c r="AH13" s="37"/>
      <c r="AI13" s="116">
        <f t="shared" ref="AI13:AI41" si="2">K13+M13+O13+Q13+S13+U13+W13</f>
        <v>0</v>
      </c>
      <c r="AJ13" s="107">
        <f t="shared" ref="AJ13:AJ42" si="3">L13+N13+P13+R13+T13+V13+X13</f>
        <v>107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x14ac:dyDescent="0.2">
      <c r="A14" s="228" t="s">
        <v>53</v>
      </c>
      <c r="B14" s="228" t="s">
        <v>128</v>
      </c>
      <c r="C14" s="228" t="s">
        <v>125</v>
      </c>
      <c r="D14" s="228">
        <v>2</v>
      </c>
      <c r="E14" s="228" t="s">
        <v>273</v>
      </c>
      <c r="F14" s="228">
        <v>131</v>
      </c>
      <c r="G14" s="281">
        <v>164.59</v>
      </c>
      <c r="H14" s="279"/>
      <c r="I14" s="280"/>
      <c r="J14" t="s">
        <v>37</v>
      </c>
      <c r="K14" s="106"/>
      <c r="L14" s="107">
        <v>97.46</v>
      </c>
      <c r="M14" s="37">
        <f>'July-Aug 2018'!O14</f>
        <v>32</v>
      </c>
      <c r="N14" s="107">
        <v>52.58</v>
      </c>
      <c r="O14" s="199">
        <v>52</v>
      </c>
      <c r="P14" s="200">
        <v>66.59</v>
      </c>
      <c r="Q14" s="191">
        <v>70</v>
      </c>
      <c r="R14" s="191">
        <v>78.61</v>
      </c>
      <c r="S14" s="116">
        <v>60</v>
      </c>
      <c r="T14" s="107">
        <v>74.239999999999995</v>
      </c>
      <c r="U14" s="116">
        <v>4</v>
      </c>
      <c r="V14" s="107">
        <v>184.05</v>
      </c>
      <c r="W14" s="116">
        <v>131</v>
      </c>
      <c r="X14" s="107">
        <v>164.59</v>
      </c>
      <c r="Y14" s="116"/>
      <c r="Z14" s="107"/>
      <c r="AA14" s="116"/>
      <c r="AB14" s="107"/>
      <c r="AC14" s="116"/>
      <c r="AD14" s="107"/>
      <c r="AE14" s="116"/>
      <c r="AF14" s="107"/>
      <c r="AG14" s="116"/>
      <c r="AH14" s="37"/>
      <c r="AI14" s="116">
        <f t="shared" si="2"/>
        <v>349</v>
      </c>
      <c r="AJ14" s="107">
        <f t="shared" si="3"/>
        <v>718.12</v>
      </c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x14ac:dyDescent="0.2">
      <c r="A15" s="264" t="s">
        <v>9</v>
      </c>
      <c r="B15" s="264" t="s">
        <v>129</v>
      </c>
      <c r="C15" s="264" t="s">
        <v>123</v>
      </c>
      <c r="D15" s="264">
        <v>4</v>
      </c>
      <c r="E15" s="265" t="s">
        <v>273</v>
      </c>
      <c r="F15" s="264">
        <v>1199</v>
      </c>
      <c r="G15" s="266">
        <v>1132.67</v>
      </c>
      <c r="H15" s="267"/>
      <c r="I15" s="268"/>
      <c r="J15" t="s">
        <v>37</v>
      </c>
      <c r="K15" s="106"/>
      <c r="L15" s="107">
        <v>40.74</v>
      </c>
      <c r="M15" s="37">
        <f>'July-Aug 2018'!O15</f>
        <v>21</v>
      </c>
      <c r="N15" s="107">
        <v>39.93</v>
      </c>
      <c r="O15" s="116">
        <v>35</v>
      </c>
      <c r="P15" s="107">
        <v>50.5</v>
      </c>
      <c r="Q15" s="191">
        <v>64</v>
      </c>
      <c r="R15" s="191">
        <v>73.19</v>
      </c>
      <c r="S15" s="116">
        <v>250</v>
      </c>
      <c r="T15" s="107">
        <v>257.94</v>
      </c>
      <c r="U15" s="116">
        <v>1033</v>
      </c>
      <c r="V15" s="107">
        <v>967.8</v>
      </c>
      <c r="W15" s="116">
        <v>1199</v>
      </c>
      <c r="X15" s="107">
        <v>1132.67</v>
      </c>
      <c r="Y15" s="116"/>
      <c r="Z15" s="107"/>
      <c r="AA15" s="116"/>
      <c r="AB15" s="107"/>
      <c r="AC15" s="116"/>
      <c r="AD15" s="107"/>
      <c r="AE15" s="116"/>
      <c r="AF15" s="107"/>
      <c r="AG15" s="116"/>
      <c r="AH15" s="37"/>
      <c r="AI15" s="116">
        <f t="shared" si="2"/>
        <v>2602</v>
      </c>
      <c r="AJ15" s="107">
        <f t="shared" si="3"/>
        <v>2562.77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x14ac:dyDescent="0.2">
      <c r="A16" s="228" t="s">
        <v>10</v>
      </c>
      <c r="B16" s="228" t="s">
        <v>149</v>
      </c>
      <c r="C16" s="228" t="s">
        <v>148</v>
      </c>
      <c r="D16" s="228">
        <v>4</v>
      </c>
      <c r="E16" s="228" t="s">
        <v>273</v>
      </c>
      <c r="F16" s="228">
        <v>25</v>
      </c>
      <c r="G16" s="281">
        <v>44.18</v>
      </c>
      <c r="H16" s="279"/>
      <c r="I16" s="280"/>
      <c r="J16" t="s">
        <v>37</v>
      </c>
      <c r="K16" s="106"/>
      <c r="L16" s="107">
        <v>14.79</v>
      </c>
      <c r="M16" s="37">
        <f>'July-Aug 2018'!O16</f>
        <v>2</v>
      </c>
      <c r="N16" s="107">
        <v>18.079999999999998</v>
      </c>
      <c r="O16" s="199">
        <v>23</v>
      </c>
      <c r="P16" s="200">
        <v>37.43</v>
      </c>
      <c r="Q16" s="191">
        <v>34</v>
      </c>
      <c r="R16" s="191">
        <v>46.05</v>
      </c>
      <c r="S16" s="116">
        <v>43</v>
      </c>
      <c r="T16" s="107">
        <v>57.82</v>
      </c>
      <c r="U16" s="116">
        <v>31</v>
      </c>
      <c r="V16" s="107">
        <v>49.31</v>
      </c>
      <c r="W16" s="116">
        <v>25</v>
      </c>
      <c r="X16" s="107">
        <v>44.18</v>
      </c>
      <c r="Y16" s="116"/>
      <c r="Z16" s="107"/>
      <c r="AA16" s="116"/>
      <c r="AB16" s="107"/>
      <c r="AC16" s="116"/>
      <c r="AD16" s="107"/>
      <c r="AE16" s="116"/>
      <c r="AF16" s="107"/>
      <c r="AG16" s="116"/>
      <c r="AH16" s="37"/>
      <c r="AI16" s="116">
        <f t="shared" si="2"/>
        <v>158</v>
      </c>
      <c r="AJ16" s="107">
        <f t="shared" si="3"/>
        <v>267.65999999999997</v>
      </c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56" x14ac:dyDescent="0.2">
      <c r="A17" s="228" t="s">
        <v>10</v>
      </c>
      <c r="B17" s="228" t="s">
        <v>149</v>
      </c>
      <c r="C17" s="228" t="s">
        <v>150</v>
      </c>
      <c r="D17" s="228">
        <v>4</v>
      </c>
      <c r="E17" s="228" t="s">
        <v>273</v>
      </c>
      <c r="F17" s="228">
        <v>786</v>
      </c>
      <c r="G17" s="281">
        <v>770.2</v>
      </c>
      <c r="H17" s="279"/>
      <c r="I17" s="280"/>
      <c r="J17" t="s">
        <v>37</v>
      </c>
      <c r="K17" s="106"/>
      <c r="L17" s="107">
        <v>14.79</v>
      </c>
      <c r="M17" s="37">
        <f>'July-Aug 2018'!O17</f>
        <v>0</v>
      </c>
      <c r="N17" s="107">
        <v>15.78</v>
      </c>
      <c r="O17" s="199">
        <v>2</v>
      </c>
      <c r="P17" s="200">
        <v>16.309999999999999</v>
      </c>
      <c r="Q17" s="191">
        <v>7</v>
      </c>
      <c r="R17" s="191">
        <v>21.62</v>
      </c>
      <c r="S17" s="116">
        <v>50</v>
      </c>
      <c r="T17" s="107">
        <v>64.59</v>
      </c>
      <c r="U17" s="116">
        <v>242</v>
      </c>
      <c r="V17" s="107">
        <v>284.27</v>
      </c>
      <c r="W17" s="116">
        <v>786</v>
      </c>
      <c r="X17" s="107">
        <v>770.2</v>
      </c>
      <c r="Y17" s="116"/>
      <c r="Z17" s="107"/>
      <c r="AA17" s="116"/>
      <c r="AB17" s="107"/>
      <c r="AC17" s="116"/>
      <c r="AD17" s="107"/>
      <c r="AE17" s="116"/>
      <c r="AF17" s="107"/>
      <c r="AG17" s="116"/>
      <c r="AH17" s="37"/>
      <c r="AI17" s="116">
        <f t="shared" si="2"/>
        <v>1087</v>
      </c>
      <c r="AJ17" s="107">
        <f t="shared" si="3"/>
        <v>1187.56</v>
      </c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56" x14ac:dyDescent="0.2">
      <c r="A18" s="228" t="s">
        <v>58</v>
      </c>
      <c r="B18" s="228" t="s">
        <v>136</v>
      </c>
      <c r="C18" s="228" t="s">
        <v>135</v>
      </c>
      <c r="D18" s="228">
        <v>16</v>
      </c>
      <c r="E18" s="228" t="s">
        <v>273</v>
      </c>
      <c r="F18" s="228">
        <v>432</v>
      </c>
      <c r="G18" s="281">
        <v>505.47</v>
      </c>
      <c r="H18" s="279"/>
      <c r="I18" s="280"/>
      <c r="J18" t="s">
        <v>37</v>
      </c>
      <c r="K18" s="106"/>
      <c r="L18" s="107">
        <v>27.91</v>
      </c>
      <c r="M18" s="37">
        <f>'July-Aug 2018'!O18</f>
        <v>22</v>
      </c>
      <c r="N18" s="107">
        <v>45.19</v>
      </c>
      <c r="O18" s="116">
        <v>49</v>
      </c>
      <c r="P18" s="107">
        <v>69.92</v>
      </c>
      <c r="Q18" s="191">
        <v>58</v>
      </c>
      <c r="R18" s="191">
        <v>74.53</v>
      </c>
      <c r="S18" s="116">
        <v>66</v>
      </c>
      <c r="T18" s="107">
        <v>88.04</v>
      </c>
      <c r="U18" s="116">
        <v>230</v>
      </c>
      <c r="V18" s="107">
        <v>298</v>
      </c>
      <c r="W18" s="116">
        <v>432</v>
      </c>
      <c r="X18" s="107">
        <v>505.47</v>
      </c>
      <c r="Y18" s="116"/>
      <c r="Z18" s="107"/>
      <c r="AA18" s="116"/>
      <c r="AB18" s="107"/>
      <c r="AC18" s="116"/>
      <c r="AD18" s="107"/>
      <c r="AE18" s="116"/>
      <c r="AF18" s="107"/>
      <c r="AG18" s="116"/>
      <c r="AH18" s="37"/>
      <c r="AI18" s="116">
        <f t="shared" si="2"/>
        <v>857</v>
      </c>
      <c r="AJ18" s="107">
        <f t="shared" si="3"/>
        <v>1109.06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1:56" x14ac:dyDescent="0.2">
      <c r="A19" s="228" t="s">
        <v>56</v>
      </c>
      <c r="B19" s="228" t="s">
        <v>163</v>
      </c>
      <c r="C19" s="228" t="s">
        <v>162</v>
      </c>
      <c r="D19" s="228">
        <v>6</v>
      </c>
      <c r="E19" s="228" t="s">
        <v>273</v>
      </c>
      <c r="F19" s="228">
        <v>1588</v>
      </c>
      <c r="G19" s="281">
        <v>1474.1</v>
      </c>
      <c r="H19" s="279"/>
      <c r="I19" s="280"/>
      <c r="J19" t="s">
        <v>37</v>
      </c>
      <c r="K19" s="106"/>
      <c r="L19" s="107">
        <v>33.049999999999997</v>
      </c>
      <c r="M19" s="37">
        <f>'July-Aug 2018'!O19</f>
        <v>22</v>
      </c>
      <c r="N19" s="107">
        <v>41.08</v>
      </c>
      <c r="O19" s="199">
        <v>44</v>
      </c>
      <c r="P19" s="200">
        <v>58.53</v>
      </c>
      <c r="Q19">
        <v>70</v>
      </c>
      <c r="R19">
        <v>78.61</v>
      </c>
      <c r="S19" s="116">
        <v>257</v>
      </c>
      <c r="T19" s="107">
        <v>262.83999999999997</v>
      </c>
      <c r="U19" s="116">
        <v>1222</v>
      </c>
      <c r="V19" s="107">
        <v>1130.6500000000001</v>
      </c>
      <c r="W19" s="116">
        <v>1588</v>
      </c>
      <c r="X19" s="107">
        <v>1474.1</v>
      </c>
      <c r="Y19" s="116"/>
      <c r="Z19" s="107"/>
      <c r="AA19" s="116"/>
      <c r="AB19" s="107"/>
      <c r="AC19" s="116"/>
      <c r="AD19" s="107"/>
      <c r="AE19" s="116"/>
      <c r="AF19" s="107"/>
      <c r="AG19" s="116"/>
      <c r="AH19" s="37"/>
      <c r="AI19" s="116">
        <f t="shared" si="2"/>
        <v>3203</v>
      </c>
      <c r="AJ19" s="107">
        <f t="shared" si="3"/>
        <v>3078.8599999999997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1:56" s="12" customFormat="1" x14ac:dyDescent="0.2">
      <c r="A20" s="203" t="s">
        <v>103</v>
      </c>
      <c r="B20" s="203" t="s">
        <v>154</v>
      </c>
      <c r="C20" s="203" t="s">
        <v>153</v>
      </c>
      <c r="D20" s="203">
        <v>7</v>
      </c>
      <c r="E20" s="263" t="s">
        <v>271</v>
      </c>
      <c r="F20" s="203">
        <v>75</v>
      </c>
      <c r="G20" s="260">
        <v>100.14</v>
      </c>
      <c r="H20" s="261"/>
      <c r="I20" s="277"/>
      <c r="J20" t="s">
        <v>37</v>
      </c>
      <c r="K20" s="108"/>
      <c r="L20" s="107">
        <v>15.78</v>
      </c>
      <c r="M20" s="37">
        <f>'July-Aug 2018'!O20</f>
        <v>0</v>
      </c>
      <c r="N20" s="107">
        <v>14.3</v>
      </c>
      <c r="O20" s="116">
        <v>0</v>
      </c>
      <c r="P20" s="123">
        <v>14.79</v>
      </c>
      <c r="Q20"/>
      <c r="R20">
        <v>16.27</v>
      </c>
      <c r="S20" s="129">
        <v>1</v>
      </c>
      <c r="T20" s="123">
        <v>15.23</v>
      </c>
      <c r="U20" s="129">
        <v>32</v>
      </c>
      <c r="V20" s="123">
        <v>50.12</v>
      </c>
      <c r="W20" s="129">
        <v>75</v>
      </c>
      <c r="X20" s="123">
        <v>100.14</v>
      </c>
      <c r="Y20" s="129"/>
      <c r="Z20" s="123"/>
      <c r="AA20" s="129"/>
      <c r="AB20" s="123"/>
      <c r="AC20" s="129"/>
      <c r="AD20" s="123"/>
      <c r="AE20" s="129"/>
      <c r="AF20" s="123"/>
      <c r="AG20" s="129"/>
      <c r="AH20" s="125"/>
      <c r="AI20" s="116">
        <f t="shared" si="2"/>
        <v>108</v>
      </c>
      <c r="AJ20" s="107">
        <f t="shared" si="3"/>
        <v>226.63</v>
      </c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12" customFormat="1" x14ac:dyDescent="0.2">
      <c r="A21" s="203" t="s">
        <v>104</v>
      </c>
      <c r="B21" s="203" t="s">
        <v>154</v>
      </c>
      <c r="C21" s="203" t="s">
        <v>159</v>
      </c>
      <c r="D21" s="203">
        <v>7</v>
      </c>
      <c r="E21" s="263" t="s">
        <v>271</v>
      </c>
      <c r="F21" s="203">
        <v>810</v>
      </c>
      <c r="G21" s="260">
        <v>788.3</v>
      </c>
      <c r="H21" s="261"/>
      <c r="I21" s="277"/>
      <c r="J21" t="s">
        <v>37</v>
      </c>
      <c r="K21" s="108"/>
      <c r="L21" s="107">
        <v>51.46</v>
      </c>
      <c r="M21" s="37">
        <f>'July-Aug 2018'!O21</f>
        <v>38</v>
      </c>
      <c r="N21" s="107">
        <v>56.44</v>
      </c>
      <c r="O21" s="116">
        <v>46</v>
      </c>
      <c r="P21" s="123">
        <v>66.97</v>
      </c>
      <c r="Q21"/>
      <c r="R21">
        <v>60.11</v>
      </c>
      <c r="S21" s="129">
        <v>50</v>
      </c>
      <c r="T21" s="123">
        <v>61.13</v>
      </c>
      <c r="U21" s="129">
        <v>407</v>
      </c>
      <c r="V21" s="123">
        <v>407.29</v>
      </c>
      <c r="W21" s="129">
        <v>810</v>
      </c>
      <c r="X21" s="123">
        <v>788.3</v>
      </c>
      <c r="Y21" s="129"/>
      <c r="Z21" s="123"/>
      <c r="AA21" s="129"/>
      <c r="AB21" s="123"/>
      <c r="AC21" s="129"/>
      <c r="AD21" s="123"/>
      <c r="AE21" s="129"/>
      <c r="AF21" s="123"/>
      <c r="AG21" s="129"/>
      <c r="AH21" s="125"/>
      <c r="AI21" s="116">
        <f t="shared" si="2"/>
        <v>1351</v>
      </c>
      <c r="AJ21" s="107">
        <f t="shared" si="3"/>
        <v>1491.7</v>
      </c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x14ac:dyDescent="0.2">
      <c r="A22" s="180" t="s">
        <v>61</v>
      </c>
      <c r="B22" s="180" t="s">
        <v>161</v>
      </c>
      <c r="C22" s="180" t="s">
        <v>160</v>
      </c>
      <c r="D22" s="180">
        <v>6</v>
      </c>
      <c r="E22" s="5" t="s">
        <v>269</v>
      </c>
      <c r="F22" s="180">
        <v>398</v>
      </c>
      <c r="G22" s="193">
        <v>425.92</v>
      </c>
      <c r="H22" s="275"/>
      <c r="I22" s="240"/>
      <c r="J22" t="s">
        <v>37</v>
      </c>
      <c r="K22" s="109"/>
      <c r="L22" s="107">
        <v>0</v>
      </c>
      <c r="M22" s="37">
        <f>'July-Aug 2018'!O22</f>
        <v>10</v>
      </c>
      <c r="N22" s="107">
        <v>27.49</v>
      </c>
      <c r="O22" s="116">
        <v>0</v>
      </c>
      <c r="P22" s="107">
        <v>20.71</v>
      </c>
      <c r="Q22"/>
      <c r="R22">
        <v>40.06</v>
      </c>
      <c r="S22" s="116">
        <v>95</v>
      </c>
      <c r="T22" s="107">
        <v>157.96</v>
      </c>
      <c r="U22" s="116"/>
      <c r="V22" s="107"/>
      <c r="W22" s="116">
        <v>398</v>
      </c>
      <c r="X22" s="107">
        <v>425.92</v>
      </c>
      <c r="Y22" s="116"/>
      <c r="Z22" s="107"/>
      <c r="AA22" s="116"/>
      <c r="AB22" s="107"/>
      <c r="AC22" s="116"/>
      <c r="AD22" s="107"/>
      <c r="AE22" s="116"/>
      <c r="AF22" s="107"/>
      <c r="AG22" s="116"/>
      <c r="AH22" s="37"/>
      <c r="AI22" s="116">
        <f t="shared" si="2"/>
        <v>503</v>
      </c>
      <c r="AJ22" s="107">
        <f t="shared" si="3"/>
        <v>672.1400000000001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x14ac:dyDescent="0.2">
      <c r="A23" s="180" t="s">
        <v>64</v>
      </c>
      <c r="B23" s="180" t="s">
        <v>134</v>
      </c>
      <c r="C23" s="180" t="s">
        <v>203</v>
      </c>
      <c r="D23" s="180">
        <v>5</v>
      </c>
      <c r="E23" s="5" t="s">
        <v>267</v>
      </c>
      <c r="F23" s="180">
        <v>225</v>
      </c>
      <c r="G23" s="193">
        <v>269.16000000000003</v>
      </c>
      <c r="H23" s="275"/>
      <c r="I23" s="276"/>
      <c r="J23" t="s">
        <v>37</v>
      </c>
      <c r="K23" s="106"/>
      <c r="L23" s="107">
        <v>19.649999999999999</v>
      </c>
      <c r="M23" s="37">
        <f>'July-Aug 2018'!O23</f>
        <v>3</v>
      </c>
      <c r="N23" s="107">
        <v>18.309999999999999</v>
      </c>
      <c r="O23" s="116">
        <v>12</v>
      </c>
      <c r="P23" s="107">
        <v>26.68</v>
      </c>
      <c r="Q23" s="191">
        <v>15</v>
      </c>
      <c r="R23" s="235">
        <v>29.21</v>
      </c>
      <c r="S23" s="116">
        <v>14</v>
      </c>
      <c r="T23" s="107">
        <v>28.96</v>
      </c>
      <c r="U23" s="116"/>
      <c r="V23" s="107"/>
      <c r="W23" s="116">
        <v>225</v>
      </c>
      <c r="X23" s="107">
        <v>269.16000000000003</v>
      </c>
      <c r="Y23" s="116"/>
      <c r="Z23" s="107"/>
      <c r="AA23" s="116"/>
      <c r="AB23" s="107"/>
      <c r="AC23" s="116"/>
      <c r="AD23" s="107"/>
      <c r="AE23" s="116"/>
      <c r="AF23" s="107"/>
      <c r="AG23" s="116"/>
      <c r="AH23" s="37"/>
      <c r="AI23" s="116">
        <f t="shared" si="2"/>
        <v>269</v>
      </c>
      <c r="AJ23" s="107">
        <f t="shared" si="3"/>
        <v>391.97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x14ac:dyDescent="0.2">
      <c r="A24" s="228" t="s">
        <v>16</v>
      </c>
      <c r="B24" s="228" t="s">
        <v>152</v>
      </c>
      <c r="C24" s="228" t="s">
        <v>151</v>
      </c>
      <c r="D24" s="228">
        <v>19</v>
      </c>
      <c r="E24" s="228" t="s">
        <v>273</v>
      </c>
      <c r="F24" s="228">
        <v>790</v>
      </c>
      <c r="G24" s="281">
        <v>773.72</v>
      </c>
      <c r="H24" s="279"/>
      <c r="I24" s="280"/>
      <c r="J24" t="s">
        <v>37</v>
      </c>
      <c r="K24" s="106"/>
      <c r="L24" s="107"/>
      <c r="M24" s="37"/>
      <c r="N24" s="107"/>
      <c r="O24" s="199"/>
      <c r="P24" s="200"/>
      <c r="Q24" s="191">
        <v>50</v>
      </c>
      <c r="R24">
        <v>60.52</v>
      </c>
      <c r="S24" s="116">
        <v>67</v>
      </c>
      <c r="T24" s="107">
        <v>81</v>
      </c>
      <c r="U24" s="116">
        <v>420</v>
      </c>
      <c r="V24" s="107">
        <v>439.65</v>
      </c>
      <c r="W24" s="116">
        <v>790</v>
      </c>
      <c r="X24" s="107">
        <v>773.72</v>
      </c>
      <c r="Y24" s="116"/>
      <c r="Z24" s="107"/>
      <c r="AA24" s="116"/>
      <c r="AB24" s="107"/>
      <c r="AC24" s="116"/>
      <c r="AD24" s="107"/>
      <c r="AE24" s="116"/>
      <c r="AF24" s="107"/>
      <c r="AG24" s="116"/>
      <c r="AH24" s="37"/>
      <c r="AI24" s="116">
        <f t="shared" si="2"/>
        <v>1327</v>
      </c>
      <c r="AJ24" s="107">
        <f t="shared" si="3"/>
        <v>1354.8899999999999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1:56" x14ac:dyDescent="0.2">
      <c r="A25" t="s">
        <v>60</v>
      </c>
      <c r="B25" t="s">
        <v>147</v>
      </c>
      <c r="C25" t="s">
        <v>146</v>
      </c>
      <c r="D25">
        <v>10</v>
      </c>
      <c r="E25"/>
      <c r="F25"/>
      <c r="G25" s="191"/>
      <c r="H25" s="237"/>
      <c r="I25" s="239"/>
      <c r="J25" t="s">
        <v>37</v>
      </c>
      <c r="K25" s="106"/>
      <c r="L25" s="107">
        <v>0</v>
      </c>
      <c r="M25" s="37">
        <f>'July-Aug 2018'!O25</f>
        <v>0</v>
      </c>
      <c r="N25" s="107">
        <f t="shared" si="0"/>
        <v>0</v>
      </c>
      <c r="O25" s="116">
        <v>0</v>
      </c>
      <c r="P25" s="107"/>
      <c r="Q25" s="191"/>
      <c r="R25"/>
      <c r="S25" s="116"/>
      <c r="T25" s="107"/>
      <c r="U25" s="116"/>
      <c r="V25" s="107"/>
      <c r="W25" s="116"/>
      <c r="X25" s="107"/>
      <c r="Y25" s="116"/>
      <c r="Z25" s="107"/>
      <c r="AA25" s="116"/>
      <c r="AB25" s="107"/>
      <c r="AC25" s="116"/>
      <c r="AD25" s="107"/>
      <c r="AE25" s="116"/>
      <c r="AF25" s="107"/>
      <c r="AG25" s="116"/>
      <c r="AH25" s="37"/>
      <c r="AI25" s="116">
        <f t="shared" si="2"/>
        <v>0</v>
      </c>
      <c r="AJ25" s="107">
        <f t="shared" si="3"/>
        <v>0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 x14ac:dyDescent="0.2">
      <c r="A26" s="228" t="s">
        <v>64</v>
      </c>
      <c r="B26" s="228" t="s">
        <v>134</v>
      </c>
      <c r="C26" s="228" t="s">
        <v>133</v>
      </c>
      <c r="D26" s="228">
        <v>10</v>
      </c>
      <c r="E26" s="228" t="s">
        <v>273</v>
      </c>
      <c r="F26" s="228">
        <v>9526</v>
      </c>
      <c r="G26" s="281">
        <f>7967.91-4646.81</f>
        <v>3321.0999999999995</v>
      </c>
      <c r="H26" s="279"/>
      <c r="I26" s="280"/>
      <c r="J26" t="s">
        <v>37</v>
      </c>
      <c r="K26" s="106"/>
      <c r="L26" s="107">
        <v>473.59</v>
      </c>
      <c r="M26" s="37">
        <f>'July-Aug 2018'!O26</f>
        <v>406</v>
      </c>
      <c r="N26" s="107">
        <v>444.11</v>
      </c>
      <c r="O26" s="199">
        <v>1678</v>
      </c>
      <c r="P26" s="200">
        <v>1347.57</v>
      </c>
      <c r="Q26" s="191">
        <v>3069</v>
      </c>
      <c r="R26">
        <v>2092.87</v>
      </c>
      <c r="S26" s="116">
        <v>2614</v>
      </c>
      <c r="T26" s="107">
        <v>1947.92</v>
      </c>
      <c r="U26" s="116">
        <v>5580</v>
      </c>
      <c r="V26" s="107">
        <v>4646.8100000000004</v>
      </c>
      <c r="W26" s="116">
        <v>9526</v>
      </c>
      <c r="X26" s="107">
        <v>3321.0999999999995</v>
      </c>
      <c r="Y26" s="116"/>
      <c r="Z26" s="107"/>
      <c r="AA26" s="116"/>
      <c r="AB26" s="107"/>
      <c r="AC26" s="116"/>
      <c r="AD26" s="107"/>
      <c r="AE26" s="116"/>
      <c r="AF26" s="107"/>
      <c r="AG26" s="116"/>
      <c r="AH26" s="37"/>
      <c r="AI26" s="116">
        <f t="shared" si="2"/>
        <v>22873</v>
      </c>
      <c r="AJ26" s="107">
        <f t="shared" si="3"/>
        <v>14273.969999999998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x14ac:dyDescent="0.2">
      <c r="A27" s="228" t="s">
        <v>66</v>
      </c>
      <c r="B27" s="228" t="s">
        <v>130</v>
      </c>
      <c r="C27" s="228" t="s">
        <v>126</v>
      </c>
      <c r="D27" s="228">
        <v>11</v>
      </c>
      <c r="E27" s="228" t="s">
        <v>273</v>
      </c>
      <c r="F27" s="228">
        <v>1343</v>
      </c>
      <c r="G27" s="281">
        <v>1259.06</v>
      </c>
      <c r="H27" s="279"/>
      <c r="I27" s="280"/>
      <c r="J27" t="s">
        <v>37</v>
      </c>
      <c r="K27" s="106"/>
      <c r="L27" s="107">
        <v>93.62</v>
      </c>
      <c r="M27" s="37">
        <f>'July-Aug 2018'!O27</f>
        <v>89</v>
      </c>
      <c r="N27" s="107">
        <v>118.15</v>
      </c>
      <c r="O27" s="199">
        <v>139</v>
      </c>
      <c r="P27" s="200">
        <v>154.06</v>
      </c>
      <c r="Q27" s="191">
        <v>161</v>
      </c>
      <c r="R27" s="191">
        <v>160.93</v>
      </c>
      <c r="S27" s="116">
        <v>321</v>
      </c>
      <c r="T27" s="107">
        <v>308.58999999999997</v>
      </c>
      <c r="U27" s="116">
        <v>966</v>
      </c>
      <c r="V27" s="107">
        <v>910.08</v>
      </c>
      <c r="W27" s="116">
        <v>1343</v>
      </c>
      <c r="X27" s="107">
        <v>1259.06</v>
      </c>
      <c r="Y27" s="116"/>
      <c r="Z27" s="107"/>
      <c r="AA27" s="116"/>
      <c r="AB27" s="107"/>
      <c r="AC27" s="116"/>
      <c r="AD27" s="107"/>
      <c r="AE27" s="116"/>
      <c r="AF27" s="107"/>
      <c r="AG27" s="116"/>
      <c r="AH27" s="37"/>
      <c r="AI27" s="116">
        <f t="shared" si="2"/>
        <v>3019</v>
      </c>
      <c r="AJ27" s="107">
        <f t="shared" si="3"/>
        <v>3004.49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1:56" x14ac:dyDescent="0.2">
      <c r="A28" s="228" t="s">
        <v>18</v>
      </c>
      <c r="B28" s="228" t="s">
        <v>130</v>
      </c>
      <c r="C28" s="228" t="s">
        <v>132</v>
      </c>
      <c r="D28" s="228">
        <v>11</v>
      </c>
      <c r="E28" s="228" t="s">
        <v>273</v>
      </c>
      <c r="F28" s="228">
        <v>758</v>
      </c>
      <c r="G28" s="281">
        <v>745.64</v>
      </c>
      <c r="H28" s="279"/>
      <c r="I28" s="280"/>
      <c r="J28" t="s">
        <v>37</v>
      </c>
      <c r="K28" s="106"/>
      <c r="L28" s="107">
        <v>174.01000000000002</v>
      </c>
      <c r="M28" s="37">
        <f>'July-Aug 2018'!O28</f>
        <v>2</v>
      </c>
      <c r="N28" s="107">
        <v>18.079999999999998</v>
      </c>
      <c r="O28" s="199">
        <v>2</v>
      </c>
      <c r="P28" s="200">
        <v>16.309999999999999</v>
      </c>
      <c r="Q28" s="191">
        <v>22</v>
      </c>
      <c r="R28" s="191">
        <v>35.19</v>
      </c>
      <c r="S28" s="116">
        <v>107</v>
      </c>
      <c r="T28" s="107">
        <v>119.66</v>
      </c>
      <c r="U28" s="116">
        <v>615</v>
      </c>
      <c r="V28" s="107">
        <v>607.66</v>
      </c>
      <c r="W28" s="116">
        <v>758</v>
      </c>
      <c r="X28" s="107">
        <v>745.64</v>
      </c>
      <c r="Y28" s="116"/>
      <c r="Z28" s="107"/>
      <c r="AA28" s="116"/>
      <c r="AB28" s="107"/>
      <c r="AC28" s="116"/>
      <c r="AD28" s="107"/>
      <c r="AE28" s="116"/>
      <c r="AF28" s="107"/>
      <c r="AG28" s="116"/>
      <c r="AH28" s="37"/>
      <c r="AI28" s="116">
        <f t="shared" si="2"/>
        <v>1506</v>
      </c>
      <c r="AJ28" s="107">
        <f t="shared" si="3"/>
        <v>1716.55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56" x14ac:dyDescent="0.2">
      <c r="A29" s="228" t="s">
        <v>0</v>
      </c>
      <c r="B29" s="228" t="s">
        <v>140</v>
      </c>
      <c r="C29" s="228" t="s">
        <v>139</v>
      </c>
      <c r="D29" s="228">
        <v>12</v>
      </c>
      <c r="E29" s="228" t="s">
        <v>273</v>
      </c>
      <c r="F29" s="228">
        <v>1758</v>
      </c>
      <c r="G29" s="281">
        <v>1623.3</v>
      </c>
      <c r="H29" s="279"/>
      <c r="I29" s="280"/>
      <c r="J29" t="s">
        <v>37</v>
      </c>
      <c r="K29" s="106"/>
      <c r="L29" s="107">
        <v>212.82</v>
      </c>
      <c r="M29" s="37">
        <f>'July-Aug 2018'!O29</f>
        <v>160</v>
      </c>
      <c r="N29" s="107">
        <v>199.82</v>
      </c>
      <c r="O29" s="199">
        <v>181</v>
      </c>
      <c r="P29" s="200">
        <v>196.28</v>
      </c>
      <c r="Q29" s="191">
        <v>215</v>
      </c>
      <c r="R29" s="191">
        <v>209.77</v>
      </c>
      <c r="S29" s="116">
        <v>1036</v>
      </c>
      <c r="T29" s="107">
        <v>819.77</v>
      </c>
      <c r="U29" s="116">
        <v>1103</v>
      </c>
      <c r="V29" s="107">
        <v>1028.1199999999999</v>
      </c>
      <c r="W29" s="116">
        <v>1758</v>
      </c>
      <c r="X29" s="107">
        <v>1623.3</v>
      </c>
      <c r="Y29" s="116"/>
      <c r="Z29" s="107"/>
      <c r="AA29" s="116"/>
      <c r="AB29" s="107"/>
      <c r="AC29" s="116"/>
      <c r="AD29" s="107"/>
      <c r="AE29" s="116"/>
      <c r="AF29" s="107"/>
      <c r="AG29" s="116"/>
      <c r="AH29" s="37"/>
      <c r="AI29" s="116">
        <f t="shared" si="2"/>
        <v>4453</v>
      </c>
      <c r="AJ29" s="107">
        <f t="shared" si="3"/>
        <v>4289.88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56" x14ac:dyDescent="0.2">
      <c r="A30" s="228" t="s">
        <v>19</v>
      </c>
      <c r="B30" s="228" t="s">
        <v>142</v>
      </c>
      <c r="C30" s="228" t="s">
        <v>141</v>
      </c>
      <c r="D30" s="228">
        <v>12</v>
      </c>
      <c r="E30" s="228" t="s">
        <v>273</v>
      </c>
      <c r="F30" s="228">
        <v>149</v>
      </c>
      <c r="G30" s="281">
        <v>185.05</v>
      </c>
      <c r="H30" s="279"/>
      <c r="I30" s="280"/>
      <c r="J30" t="s">
        <v>37</v>
      </c>
      <c r="K30" s="106"/>
      <c r="L30" s="107">
        <v>61.89</v>
      </c>
      <c r="M30" s="37">
        <f>'July-Aug 2018'!O30</f>
        <v>51</v>
      </c>
      <c r="N30" s="107">
        <v>74.430000000000007</v>
      </c>
      <c r="O30" s="199">
        <v>48</v>
      </c>
      <c r="P30" s="200">
        <v>62.56</v>
      </c>
      <c r="Q30" s="191">
        <v>60</v>
      </c>
      <c r="R30" s="191">
        <v>69.569999999999993</v>
      </c>
      <c r="S30" s="116">
        <v>49</v>
      </c>
      <c r="T30" s="107">
        <v>63.61</v>
      </c>
      <c r="U30" s="116">
        <v>330</v>
      </c>
      <c r="V30" s="107">
        <v>362.11</v>
      </c>
      <c r="W30" s="116">
        <v>149</v>
      </c>
      <c r="X30" s="107">
        <v>185.05</v>
      </c>
      <c r="Y30" s="116"/>
      <c r="Z30" s="107"/>
      <c r="AA30" s="116"/>
      <c r="AB30" s="107"/>
      <c r="AC30" s="116"/>
      <c r="AD30" s="107"/>
      <c r="AE30" s="116"/>
      <c r="AF30" s="107"/>
      <c r="AG30" s="116"/>
      <c r="AH30" s="37"/>
      <c r="AI30" s="116">
        <f t="shared" si="2"/>
        <v>687</v>
      </c>
      <c r="AJ30" s="107">
        <f t="shared" si="3"/>
        <v>879.22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x14ac:dyDescent="0.2">
      <c r="A31" s="228" t="s">
        <v>59</v>
      </c>
      <c r="B31" s="228" t="s">
        <v>142</v>
      </c>
      <c r="C31" s="228" t="s">
        <v>143</v>
      </c>
      <c r="D31" s="228">
        <v>12</v>
      </c>
      <c r="E31" s="228" t="s">
        <v>273</v>
      </c>
      <c r="F31" s="228">
        <v>1901</v>
      </c>
      <c r="G31" s="281">
        <v>1748.8</v>
      </c>
      <c r="H31" s="279"/>
      <c r="I31" s="280"/>
      <c r="J31" t="s">
        <v>37</v>
      </c>
      <c r="K31" s="106"/>
      <c r="L31" s="107">
        <v>493.58</v>
      </c>
      <c r="M31" s="37">
        <f>'July-Aug 2018'!O31</f>
        <v>427</v>
      </c>
      <c r="N31" s="107">
        <v>463.06</v>
      </c>
      <c r="O31" s="199">
        <v>652</v>
      </c>
      <c r="P31" s="200">
        <v>570.23</v>
      </c>
      <c r="Q31" s="191">
        <v>1023</v>
      </c>
      <c r="R31" s="191">
        <v>749.12</v>
      </c>
      <c r="S31" s="116">
        <v>1502</v>
      </c>
      <c r="T31" s="107">
        <v>1152.92</v>
      </c>
      <c r="U31" s="116">
        <v>1556</v>
      </c>
      <c r="V31" s="107">
        <v>1418.42</v>
      </c>
      <c r="W31" s="116">
        <v>1901</v>
      </c>
      <c r="X31" s="107">
        <v>1748.8</v>
      </c>
      <c r="Y31" s="116"/>
      <c r="Z31" s="107"/>
      <c r="AA31" s="116"/>
      <c r="AB31" s="107"/>
      <c r="AC31" s="116"/>
      <c r="AD31" s="107"/>
      <c r="AE31" s="116"/>
      <c r="AF31" s="107"/>
      <c r="AG31" s="116"/>
      <c r="AH31" s="37"/>
      <c r="AI31" s="116">
        <f t="shared" si="2"/>
        <v>7061</v>
      </c>
      <c r="AJ31" s="107">
        <f t="shared" si="3"/>
        <v>6596.13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x14ac:dyDescent="0.2">
      <c r="A32" s="228" t="s">
        <v>55</v>
      </c>
      <c r="B32" s="228" t="s">
        <v>156</v>
      </c>
      <c r="C32" s="228" t="s">
        <v>155</v>
      </c>
      <c r="D32" s="228">
        <v>14</v>
      </c>
      <c r="E32" s="228" t="s">
        <v>273</v>
      </c>
      <c r="F32" s="228">
        <v>870</v>
      </c>
      <c r="G32" s="281">
        <v>843.93</v>
      </c>
      <c r="H32" s="279"/>
      <c r="I32" s="280"/>
      <c r="J32" t="s">
        <v>37</v>
      </c>
      <c r="K32" s="106"/>
      <c r="L32" s="107">
        <v>36.909999999999997</v>
      </c>
      <c r="M32" s="37">
        <f>'July-Aug 2018'!O32</f>
        <v>27</v>
      </c>
      <c r="N32" s="107">
        <v>46.82</v>
      </c>
      <c r="O32" s="116">
        <v>0</v>
      </c>
      <c r="P32" s="107">
        <v>51.5</v>
      </c>
      <c r="Q32" s="191">
        <v>170</v>
      </c>
      <c r="R32" s="191">
        <v>169.07</v>
      </c>
      <c r="S32" s="116">
        <v>427</v>
      </c>
      <c r="T32" s="107">
        <v>384.38</v>
      </c>
      <c r="U32" s="116">
        <v>806</v>
      </c>
      <c r="V32" s="107">
        <v>772.23</v>
      </c>
      <c r="W32" s="116">
        <v>870</v>
      </c>
      <c r="X32" s="107">
        <v>843.93</v>
      </c>
      <c r="Y32" s="116"/>
      <c r="Z32" s="107"/>
      <c r="AA32" s="116"/>
      <c r="AB32" s="107"/>
      <c r="AC32" s="116"/>
      <c r="AD32" s="107"/>
      <c r="AE32" s="116"/>
      <c r="AF32" s="107"/>
      <c r="AG32" s="116"/>
      <c r="AH32" s="37"/>
      <c r="AI32" s="116">
        <f t="shared" si="2"/>
        <v>2300</v>
      </c>
      <c r="AJ32" s="107">
        <f t="shared" si="3"/>
        <v>2304.8399999999997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1:56" x14ac:dyDescent="0.2">
      <c r="A33" s="228" t="s">
        <v>65</v>
      </c>
      <c r="B33" s="228" t="s">
        <v>158</v>
      </c>
      <c r="C33" s="228" t="s">
        <v>157</v>
      </c>
      <c r="D33" s="228">
        <v>15</v>
      </c>
      <c r="E33" s="228" t="s">
        <v>273</v>
      </c>
      <c r="F33" s="228">
        <v>10621</v>
      </c>
      <c r="G33" s="281">
        <v>8284.16</v>
      </c>
      <c r="H33" s="279"/>
      <c r="I33" s="280"/>
      <c r="J33" t="s">
        <v>37</v>
      </c>
      <c r="K33" s="106"/>
      <c r="L33" s="107">
        <v>1316.76</v>
      </c>
      <c r="M33" s="37">
        <f>'July-Aug 2018'!O33</f>
        <v>896</v>
      </c>
      <c r="N33" s="107">
        <v>886.29</v>
      </c>
      <c r="O33" s="199">
        <v>2706</v>
      </c>
      <c r="P33" s="200">
        <v>2126.41</v>
      </c>
      <c r="Q33" s="191">
        <v>3609</v>
      </c>
      <c r="R33" s="227">
        <v>2447.52</v>
      </c>
      <c r="S33" s="116">
        <v>4623</v>
      </c>
      <c r="T33" s="107">
        <v>3307.38</v>
      </c>
      <c r="U33" s="116">
        <v>7288</v>
      </c>
      <c r="V33" s="107">
        <v>5829.92</v>
      </c>
      <c r="W33" s="116">
        <v>10621</v>
      </c>
      <c r="X33" s="107">
        <v>8284.16</v>
      </c>
      <c r="Y33" s="116"/>
      <c r="Z33" s="107"/>
      <c r="AA33" s="116"/>
      <c r="AB33" s="107"/>
      <c r="AC33" s="116"/>
      <c r="AD33" s="107"/>
      <c r="AE33" s="116"/>
      <c r="AF33" s="107"/>
      <c r="AG33" s="116"/>
      <c r="AH33" s="37"/>
      <c r="AI33" s="116">
        <f t="shared" si="2"/>
        <v>29743</v>
      </c>
      <c r="AJ33" s="107">
        <f t="shared" si="3"/>
        <v>24198.440000000002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x14ac:dyDescent="0.2">
      <c r="A34" t="s">
        <v>67</v>
      </c>
      <c r="B34"/>
      <c r="C34" t="s">
        <v>198</v>
      </c>
      <c r="D34">
        <v>70</v>
      </c>
      <c r="E34"/>
      <c r="F34"/>
      <c r="G34" s="191"/>
      <c r="H34" s="237"/>
      <c r="I34" s="239"/>
      <c r="J34" t="s">
        <v>37</v>
      </c>
      <c r="K34" s="106"/>
      <c r="L34" s="107">
        <v>0</v>
      </c>
      <c r="M34" s="37">
        <f>'July-Aug 2018'!O34</f>
        <v>0</v>
      </c>
      <c r="N34" s="107">
        <f t="shared" si="0"/>
        <v>0</v>
      </c>
      <c r="O34" s="116"/>
      <c r="P34" s="107"/>
      <c r="Q34" s="191"/>
      <c r="R34" s="191"/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37"/>
      <c r="AI34" s="116">
        <f t="shared" si="2"/>
        <v>0</v>
      </c>
      <c r="AJ34" s="107">
        <f t="shared" si="3"/>
        <v>0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x14ac:dyDescent="0.2">
      <c r="A35" s="228" t="s">
        <v>22</v>
      </c>
      <c r="B35" s="228" t="s">
        <v>131</v>
      </c>
      <c r="C35" s="228" t="s">
        <v>122</v>
      </c>
      <c r="D35" s="228">
        <v>60</v>
      </c>
      <c r="E35" s="228" t="s">
        <v>273</v>
      </c>
      <c r="F35" s="228">
        <v>40</v>
      </c>
      <c r="G35" s="281">
        <v>61.22</v>
      </c>
      <c r="H35" s="279"/>
      <c r="I35" s="280">
        <f>SUM(G10:G35)</f>
        <v>26008.829999999998</v>
      </c>
      <c r="J35" t="s">
        <v>37</v>
      </c>
      <c r="K35" s="106"/>
      <c r="L35" s="107">
        <v>18.64</v>
      </c>
      <c r="M35" s="37">
        <f>'July-Aug 2018'!O35</f>
        <v>3</v>
      </c>
      <c r="N35" s="107">
        <v>19.22</v>
      </c>
      <c r="O35" s="116">
        <v>0</v>
      </c>
      <c r="P35" s="107">
        <v>14.3</v>
      </c>
      <c r="Q35" s="191">
        <v>1</v>
      </c>
      <c r="R35" s="2">
        <v>16.190000000000001</v>
      </c>
      <c r="S35" s="116">
        <v>5</v>
      </c>
      <c r="T35" s="107">
        <v>21.1</v>
      </c>
      <c r="U35" s="116"/>
      <c r="V35" s="107">
        <v>35.950000000000003</v>
      </c>
      <c r="W35" s="116">
        <v>40</v>
      </c>
      <c r="X35" s="107">
        <v>61.22</v>
      </c>
      <c r="Y35" s="116"/>
      <c r="Z35" s="107"/>
      <c r="AA35" s="116"/>
      <c r="AB35" s="107"/>
      <c r="AC35" s="116"/>
      <c r="AD35" s="107"/>
      <c r="AE35" s="116"/>
      <c r="AF35" s="107"/>
      <c r="AG35" s="116"/>
      <c r="AH35" s="37"/>
      <c r="AI35" s="116">
        <f t="shared" si="2"/>
        <v>49</v>
      </c>
      <c r="AJ35" s="107">
        <f t="shared" si="3"/>
        <v>186.62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1:56" x14ac:dyDescent="0.2">
      <c r="A36" s="228" t="s">
        <v>57</v>
      </c>
      <c r="B36" s="228" t="s">
        <v>167</v>
      </c>
      <c r="C36" s="228" t="s">
        <v>166</v>
      </c>
      <c r="D36" s="228">
        <v>58</v>
      </c>
      <c r="E36" s="228" t="s">
        <v>273</v>
      </c>
      <c r="F36" s="228">
        <v>7</v>
      </c>
      <c r="G36" s="281">
        <v>23.73</v>
      </c>
      <c r="H36" s="279"/>
      <c r="I36" s="280">
        <f>G36</f>
        <v>23.73</v>
      </c>
      <c r="J36" s="1" t="s">
        <v>301</v>
      </c>
      <c r="K36" s="106"/>
      <c r="L36" s="107">
        <v>18.64</v>
      </c>
      <c r="M36" s="37">
        <f>'July-Aug 2018'!O36</f>
        <v>5</v>
      </c>
      <c r="N36" s="107">
        <v>21.53</v>
      </c>
      <c r="O36" s="116">
        <v>37</v>
      </c>
      <c r="P36" s="107">
        <v>18.32</v>
      </c>
      <c r="Q36" s="191">
        <v>7</v>
      </c>
      <c r="R36" s="191">
        <v>21.62</v>
      </c>
      <c r="S36" s="116">
        <v>6</v>
      </c>
      <c r="T36" s="107">
        <v>22.07</v>
      </c>
      <c r="U36" s="116">
        <v>4</v>
      </c>
      <c r="V36" s="107">
        <v>19.25</v>
      </c>
      <c r="W36" s="116">
        <v>7</v>
      </c>
      <c r="X36" s="107">
        <v>23.73</v>
      </c>
      <c r="Y36" s="116"/>
      <c r="Z36" s="107"/>
      <c r="AA36" s="116"/>
      <c r="AB36" s="107"/>
      <c r="AC36" s="116"/>
      <c r="AD36" s="107"/>
      <c r="AE36" s="116"/>
      <c r="AF36" s="107"/>
      <c r="AG36" s="116"/>
      <c r="AH36" s="37"/>
      <c r="AI36" s="116">
        <f t="shared" si="2"/>
        <v>66</v>
      </c>
      <c r="AJ36" s="107">
        <f t="shared" si="3"/>
        <v>145.16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56" x14ac:dyDescent="0.2">
      <c r="A37" s="228" t="s">
        <v>63</v>
      </c>
      <c r="B37" s="228" t="s">
        <v>145</v>
      </c>
      <c r="C37" s="228" t="s">
        <v>164</v>
      </c>
      <c r="D37" s="228">
        <v>70</v>
      </c>
      <c r="E37" s="228" t="s">
        <v>273</v>
      </c>
      <c r="F37" s="228">
        <v>492</v>
      </c>
      <c r="G37" s="281">
        <v>512.16999999999996</v>
      </c>
      <c r="H37" s="279"/>
      <c r="I37" s="280"/>
      <c r="J37" t="s">
        <v>52</v>
      </c>
      <c r="K37" s="106"/>
      <c r="L37" s="107">
        <v>19.600000000000001</v>
      </c>
      <c r="M37" s="37">
        <f>'July-Aug 2018'!O37</f>
        <v>5</v>
      </c>
      <c r="N37" s="107">
        <v>21.53</v>
      </c>
      <c r="O37" s="199">
        <v>4</v>
      </c>
      <c r="P37" s="200">
        <v>18.32</v>
      </c>
      <c r="Q37" s="191">
        <v>5</v>
      </c>
      <c r="R37" s="191">
        <v>19.809999999999999</v>
      </c>
      <c r="S37" s="116">
        <v>92</v>
      </c>
      <c r="T37" s="107">
        <v>105.16</v>
      </c>
      <c r="U37" s="116"/>
      <c r="V37" s="107">
        <v>357.79</v>
      </c>
      <c r="W37" s="116">
        <v>492</v>
      </c>
      <c r="X37" s="107">
        <v>512.16999999999996</v>
      </c>
      <c r="Y37" s="116"/>
      <c r="Z37" s="107"/>
      <c r="AA37" s="116"/>
      <c r="AB37" s="107"/>
      <c r="AC37" s="116"/>
      <c r="AD37" s="107"/>
      <c r="AE37" s="116"/>
      <c r="AF37" s="107"/>
      <c r="AG37" s="116"/>
      <c r="AH37" s="37"/>
      <c r="AI37" s="116">
        <f t="shared" si="2"/>
        <v>598</v>
      </c>
      <c r="AJ37" s="107">
        <f t="shared" si="3"/>
        <v>1054.3800000000001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1:56" x14ac:dyDescent="0.2">
      <c r="A38" s="228" t="s">
        <v>24</v>
      </c>
      <c r="B38" s="228" t="s">
        <v>138</v>
      </c>
      <c r="C38" s="228" t="s">
        <v>137</v>
      </c>
      <c r="D38" s="228">
        <v>70</v>
      </c>
      <c r="E38" s="228" t="s">
        <v>273</v>
      </c>
      <c r="F38" s="228">
        <v>120</v>
      </c>
      <c r="G38" s="281">
        <v>166.08</v>
      </c>
      <c r="H38" s="279"/>
      <c r="I38" s="280"/>
      <c r="J38" t="s">
        <v>52</v>
      </c>
      <c r="K38" s="106"/>
      <c r="L38" s="107">
        <v>47.54</v>
      </c>
      <c r="M38" s="37">
        <f>'July-Aug 2018'!O38</f>
        <v>31</v>
      </c>
      <c r="N38" s="107">
        <v>56.45</v>
      </c>
      <c r="O38" s="199">
        <v>25</v>
      </c>
      <c r="P38" s="200">
        <v>43.67</v>
      </c>
      <c r="Q38" s="191">
        <v>29</v>
      </c>
      <c r="R38" s="191">
        <v>47.67</v>
      </c>
      <c r="S38" s="116">
        <v>19</v>
      </c>
      <c r="T38" s="107">
        <v>35.200000000000003</v>
      </c>
      <c r="U38" s="116">
        <v>101</v>
      </c>
      <c r="V38" s="107">
        <v>139.66999999999999</v>
      </c>
      <c r="W38" s="116">
        <v>120</v>
      </c>
      <c r="X38" s="107">
        <v>166.08</v>
      </c>
      <c r="Y38" s="116"/>
      <c r="Z38" s="107"/>
      <c r="AA38" s="116"/>
      <c r="AB38" s="107"/>
      <c r="AC38" s="116"/>
      <c r="AD38" s="107"/>
      <c r="AE38" s="116"/>
      <c r="AF38" s="107"/>
      <c r="AG38" s="116"/>
      <c r="AH38" s="37"/>
      <c r="AI38" s="116">
        <f t="shared" si="2"/>
        <v>325</v>
      </c>
      <c r="AJ38" s="107">
        <f t="shared" si="3"/>
        <v>536.28000000000009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1:56" x14ac:dyDescent="0.2">
      <c r="A39" s="264" t="s">
        <v>39</v>
      </c>
      <c r="B39" s="264" t="s">
        <v>225</v>
      </c>
      <c r="C39" s="264" t="s">
        <v>199</v>
      </c>
      <c r="D39" s="264">
        <v>70</v>
      </c>
      <c r="E39" s="265" t="s">
        <v>272</v>
      </c>
      <c r="F39" s="264">
        <v>658</v>
      </c>
      <c r="G39" s="266">
        <v>656.4</v>
      </c>
      <c r="H39" s="267"/>
      <c r="I39" s="268"/>
      <c r="J39" t="s">
        <v>52</v>
      </c>
      <c r="K39" s="106"/>
      <c r="L39" s="107">
        <v>0</v>
      </c>
      <c r="M39" s="37">
        <f>'July-Aug 2018'!O39</f>
        <v>16</v>
      </c>
      <c r="N39" s="107">
        <v>34.06</v>
      </c>
      <c r="O39" s="116">
        <v>17</v>
      </c>
      <c r="P39" s="107">
        <v>32.909999999999997</v>
      </c>
      <c r="Q39" s="191">
        <v>36</v>
      </c>
      <c r="R39" s="191">
        <v>49.18</v>
      </c>
      <c r="S39" s="116">
        <v>104</v>
      </c>
      <c r="T39" s="107">
        <v>116.19</v>
      </c>
      <c r="U39" s="116">
        <v>563</v>
      </c>
      <c r="V39" s="107">
        <v>557.47</v>
      </c>
      <c r="W39" s="116">
        <v>658</v>
      </c>
      <c r="X39" s="107">
        <v>656.4</v>
      </c>
      <c r="Y39" s="116"/>
      <c r="Z39" s="107"/>
      <c r="AA39" s="116"/>
      <c r="AB39" s="107"/>
      <c r="AC39" s="116"/>
      <c r="AD39" s="107"/>
      <c r="AE39" s="116"/>
      <c r="AF39" s="107"/>
      <c r="AG39" s="116"/>
      <c r="AH39" s="37"/>
      <c r="AI39" s="116">
        <f t="shared" si="2"/>
        <v>1394</v>
      </c>
      <c r="AJ39" s="107">
        <f t="shared" si="3"/>
        <v>1446.21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x14ac:dyDescent="0.2">
      <c r="A40" s="228" t="s">
        <v>54</v>
      </c>
      <c r="B40" s="228" t="s">
        <v>145</v>
      </c>
      <c r="C40" s="228" t="s">
        <v>144</v>
      </c>
      <c r="D40" s="228">
        <v>70</v>
      </c>
      <c r="E40" s="228" t="s">
        <v>273</v>
      </c>
      <c r="F40" s="228">
        <v>200</v>
      </c>
      <c r="G40" s="281">
        <v>242.97</v>
      </c>
      <c r="H40" s="279"/>
      <c r="I40" s="280">
        <f>SUM(G37:G41)</f>
        <v>1594.98</v>
      </c>
      <c r="J40" t="s">
        <v>52</v>
      </c>
      <c r="K40" s="106"/>
      <c r="L40" s="107">
        <v>38.82</v>
      </c>
      <c r="M40" s="37">
        <f>'July-Aug 2018'!O40</f>
        <v>24</v>
      </c>
      <c r="N40" s="107">
        <v>44.53</v>
      </c>
      <c r="O40" s="199">
        <v>28</v>
      </c>
      <c r="P40" s="200">
        <v>42.46</v>
      </c>
      <c r="Q40" s="191">
        <v>34</v>
      </c>
      <c r="R40" s="191">
        <v>46.05</v>
      </c>
      <c r="S40" s="116">
        <v>59</v>
      </c>
      <c r="T40" s="107">
        <v>73.28</v>
      </c>
      <c r="U40" s="116">
        <v>172</v>
      </c>
      <c r="V40" s="107">
        <v>206.33</v>
      </c>
      <c r="W40" s="116">
        <v>200</v>
      </c>
      <c r="X40" s="107">
        <v>242.97</v>
      </c>
      <c r="Y40" s="116"/>
      <c r="Z40" s="107"/>
      <c r="AA40" s="116"/>
      <c r="AB40" s="107"/>
      <c r="AC40" s="116"/>
      <c r="AD40" s="107"/>
      <c r="AE40" s="116"/>
      <c r="AF40" s="107"/>
      <c r="AG40" s="116"/>
      <c r="AH40" s="37"/>
      <c r="AI40" s="116">
        <f t="shared" si="2"/>
        <v>517</v>
      </c>
      <c r="AJ40" s="107">
        <f t="shared" si="3"/>
        <v>694.44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s="12" customFormat="1" ht="13.5" thickBot="1" x14ac:dyDescent="0.25">
      <c r="A41" s="264" t="s">
        <v>100</v>
      </c>
      <c r="B41" s="264" t="s">
        <v>224</v>
      </c>
      <c r="C41" s="264" t="s">
        <v>223</v>
      </c>
      <c r="D41" s="264">
        <v>70</v>
      </c>
      <c r="E41" s="265" t="s">
        <v>274</v>
      </c>
      <c r="F41" s="264">
        <v>0</v>
      </c>
      <c r="G41" s="266">
        <v>17.36</v>
      </c>
      <c r="H41" s="267"/>
      <c r="I41" s="268"/>
      <c r="J41" t="s">
        <v>52</v>
      </c>
      <c r="K41" s="110"/>
      <c r="L41" s="111">
        <v>0</v>
      </c>
      <c r="M41" s="37">
        <f>'July-Aug 2018'!O41</f>
        <v>38</v>
      </c>
      <c r="N41" s="107">
        <v>65.209999999999994</v>
      </c>
      <c r="O41" s="117">
        <v>40</v>
      </c>
      <c r="P41" s="124">
        <v>64.11</v>
      </c>
      <c r="Q41" s="191">
        <v>42</v>
      </c>
      <c r="R41" s="191">
        <v>58.74</v>
      </c>
      <c r="S41" s="129">
        <v>45</v>
      </c>
      <c r="T41" s="123">
        <v>65.59</v>
      </c>
      <c r="U41" s="132">
        <v>23</v>
      </c>
      <c r="V41" s="124">
        <v>44.32</v>
      </c>
      <c r="W41" s="132">
        <v>0</v>
      </c>
      <c r="X41" s="124">
        <v>17.36</v>
      </c>
      <c r="Y41" s="129"/>
      <c r="Z41" s="123"/>
      <c r="AA41" s="129"/>
      <c r="AB41" s="123"/>
      <c r="AC41" s="129"/>
      <c r="AD41" s="123"/>
      <c r="AE41" s="129"/>
      <c r="AF41" s="123"/>
      <c r="AG41" s="129"/>
      <c r="AH41" s="125"/>
      <c r="AI41" s="116">
        <f t="shared" si="2"/>
        <v>188</v>
      </c>
      <c r="AJ41" s="107">
        <f t="shared" si="3"/>
        <v>315.33000000000004</v>
      </c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11" customFormat="1" ht="13.5" thickBot="1" x14ac:dyDescent="0.25">
      <c r="A42"/>
      <c r="B42" s="254"/>
      <c r="C42" s="254"/>
      <c r="D42" s="254"/>
      <c r="E42" s="254"/>
      <c r="F42" s="254"/>
      <c r="G42" s="248"/>
      <c r="H42" s="255"/>
      <c r="I42" s="256">
        <f>SUM(I35:I41)</f>
        <v>27627.539999999997</v>
      </c>
      <c r="J42" s="258">
        <v>0</v>
      </c>
      <c r="K42" s="114"/>
      <c r="L42" s="223">
        <f>SUM(L10:L41)</f>
        <v>3392.97</v>
      </c>
      <c r="M42" s="112"/>
      <c r="N42" s="224">
        <f t="shared" ref="N42:AH42" si="4">SUM(N10:N41)</f>
        <v>2930.38</v>
      </c>
      <c r="O42" s="112"/>
      <c r="P42" s="224">
        <f>SUM(P10:P41)</f>
        <v>5290.44</v>
      </c>
      <c r="Q42" s="112"/>
      <c r="R42" s="224">
        <f t="shared" si="4"/>
        <v>7082</v>
      </c>
      <c r="S42" s="112"/>
      <c r="T42" s="113">
        <f t="shared" ref="T42" si="5">SUM(T10:T41)</f>
        <v>10770.260000000004</v>
      </c>
      <c r="U42" s="133"/>
      <c r="V42" s="133">
        <f t="shared" si="4"/>
        <v>22224.430000000004</v>
      </c>
      <c r="W42" s="112"/>
      <c r="X42" s="113">
        <f t="shared" si="4"/>
        <v>27627.54</v>
      </c>
      <c r="Y42" s="112"/>
      <c r="Z42" s="113">
        <f>SUM(Z10:Z41)</f>
        <v>0</v>
      </c>
      <c r="AA42" s="112"/>
      <c r="AB42" s="113">
        <f>SUM(AB10:AB41)</f>
        <v>0</v>
      </c>
      <c r="AC42" s="112"/>
      <c r="AD42" s="113">
        <f t="shared" si="4"/>
        <v>0</v>
      </c>
      <c r="AE42" s="112"/>
      <c r="AF42" s="113">
        <f t="shared" si="4"/>
        <v>0</v>
      </c>
      <c r="AG42" s="112"/>
      <c r="AH42" s="133">
        <f t="shared" si="4"/>
        <v>0</v>
      </c>
      <c r="AI42" s="112"/>
      <c r="AJ42" s="298">
        <f t="shared" si="3"/>
        <v>79318.020000000019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ht="13.5" thickTop="1" x14ac:dyDescent="0.2">
      <c r="A43"/>
      <c r="B43"/>
      <c r="C43"/>
      <c r="D43"/>
      <c r="E43"/>
      <c r="F43"/>
      <c r="G43" s="191"/>
      <c r="H43" s="237"/>
      <c r="I43" s="239">
        <f>-F45</f>
        <v>-888.43999999999994</v>
      </c>
      <c r="J43"/>
      <c r="K43" s="4"/>
      <c r="L43" s="29"/>
      <c r="M43" s="29"/>
      <c r="N43" s="4"/>
      <c r="O43" s="4"/>
      <c r="P43" s="3"/>
      <c r="Q43" s="3"/>
      <c r="R43" s="34"/>
      <c r="S43" s="34"/>
      <c r="T43" s="4"/>
      <c r="U43" s="4"/>
      <c r="V43" s="4"/>
      <c r="W43" s="4"/>
      <c r="X43" s="4"/>
      <c r="Y43" s="4"/>
      <c r="Z43" s="3"/>
      <c r="AA43" s="3"/>
      <c r="AB43" s="35"/>
      <c r="AC43" s="35"/>
      <c r="AD43" s="3"/>
      <c r="AE43" s="3"/>
      <c r="AJ43" s="3">
        <f>R43+AB43</f>
        <v>0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</row>
    <row r="44" spans="1:56" ht="13.5" thickBot="1" x14ac:dyDescent="0.25">
      <c r="A44"/>
      <c r="B44"/>
      <c r="C44"/>
      <c r="D44"/>
      <c r="E44"/>
      <c r="F44"/>
      <c r="G44" s="191"/>
      <c r="H44" s="237"/>
      <c r="I44" s="282">
        <f>-F49</f>
        <v>-1806.43</v>
      </c>
      <c r="J44"/>
    </row>
    <row r="45" spans="1:56" ht="13.5" thickBot="1" x14ac:dyDescent="0.25">
      <c r="A45"/>
      <c r="B45"/>
      <c r="C45" s="283" t="s">
        <v>37</v>
      </c>
      <c r="D45" s="283"/>
      <c r="E45" s="283"/>
      <c r="F45" s="290">
        <f>G20+G21</f>
        <v>888.43999999999994</v>
      </c>
      <c r="G45" s="191"/>
      <c r="H45" s="237"/>
      <c r="I45" s="88">
        <f>SUM(I42:I44)</f>
        <v>24932.67</v>
      </c>
    </row>
    <row r="46" spans="1:56" ht="14.25" thickTop="1" thickBot="1" x14ac:dyDescent="0.25">
      <c r="A46"/>
      <c r="B46"/>
      <c r="C46"/>
      <c r="D46"/>
      <c r="E46"/>
      <c r="F46"/>
      <c r="G46" s="191"/>
      <c r="H46" s="237"/>
      <c r="I46" s="284">
        <f>-F51</f>
        <v>-695.08</v>
      </c>
    </row>
    <row r="47" spans="1:56" x14ac:dyDescent="0.2">
      <c r="A47"/>
      <c r="B47" s="267">
        <v>43502</v>
      </c>
      <c r="C47" s="264" t="s">
        <v>37</v>
      </c>
      <c r="D47" s="264"/>
      <c r="E47" s="264"/>
      <c r="F47" s="268">
        <f>G15</f>
        <v>1132.67</v>
      </c>
      <c r="G47" s="2" t="s">
        <v>275</v>
      </c>
      <c r="H47" s="237"/>
      <c r="I47" s="88">
        <f>SUM(I45:I46)</f>
        <v>24237.589999999997</v>
      </c>
    </row>
    <row r="48" spans="1:56" x14ac:dyDescent="0.2">
      <c r="A48"/>
      <c r="B48"/>
      <c r="C48" s="264" t="s">
        <v>52</v>
      </c>
      <c r="D48" s="264"/>
      <c r="E48" s="264"/>
      <c r="F48" s="266">
        <f>G39+G41</f>
        <v>673.76</v>
      </c>
      <c r="G48" s="191"/>
      <c r="H48" s="237"/>
    </row>
    <row r="49" spans="1:8" ht="13.5" thickBot="1" x14ac:dyDescent="0.25">
      <c r="A49"/>
      <c r="B49"/>
      <c r="C49"/>
      <c r="D49"/>
      <c r="E49"/>
      <c r="F49" s="257">
        <f>SUM(F47:F48)</f>
        <v>1806.43</v>
      </c>
      <c r="G49" s="191"/>
      <c r="H49" s="237"/>
    </row>
    <row r="50" spans="1:8" ht="13.5" thickTop="1" x14ac:dyDescent="0.2"/>
    <row r="51" spans="1:8" ht="13.5" thickBot="1" x14ac:dyDescent="0.25">
      <c r="C51" s="180" t="s">
        <v>37</v>
      </c>
      <c r="D51" s="5"/>
      <c r="E51" s="5"/>
      <c r="F51" s="289">
        <f>G22+G23</f>
        <v>695.08</v>
      </c>
    </row>
    <row r="52" spans="1:8" ht="13.5" thickTop="1" x14ac:dyDescent="0.2"/>
    <row r="53" spans="1:8" x14ac:dyDescent="0.2">
      <c r="C53" s="285" t="s">
        <v>37</v>
      </c>
      <c r="D53" s="286"/>
      <c r="E53" s="286"/>
      <c r="F53" s="288">
        <f>G12+G13+G14+G16+G17+G18+G19+G24+G26+G27+G28+G29+G30+G31+G32+G33+G35</f>
        <v>23292.639999999999</v>
      </c>
    </row>
    <row r="54" spans="1:8" x14ac:dyDescent="0.2">
      <c r="C54" s="286" t="s">
        <v>301</v>
      </c>
      <c r="D54" s="286"/>
      <c r="E54" s="286"/>
      <c r="F54" s="287">
        <v>23.73</v>
      </c>
    </row>
    <row r="55" spans="1:8" x14ac:dyDescent="0.2">
      <c r="C55" s="285" t="s">
        <v>52</v>
      </c>
      <c r="D55" s="286"/>
      <c r="E55" s="286"/>
      <c r="F55" s="287">
        <f>G37+G38+G40</f>
        <v>921.22</v>
      </c>
    </row>
    <row r="56" spans="1:8" ht="13.5" thickBot="1" x14ac:dyDescent="0.25">
      <c r="F56" s="90">
        <f>SUM(F53:F55)</f>
        <v>24237.59</v>
      </c>
    </row>
    <row r="57" spans="1:8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3"/>
  <sheetViews>
    <sheetView topLeftCell="A16" workbookViewId="0">
      <selection activeCell="H50" sqref="H50"/>
    </sheetView>
  </sheetViews>
  <sheetFormatPr defaultColWidth="9.140625" defaultRowHeight="12.75" x14ac:dyDescent="0.2"/>
  <cols>
    <col min="1" max="1" width="19" style="1" customWidth="1"/>
    <col min="2" max="2" width="19.42578125" style="1" customWidth="1"/>
    <col min="3" max="3" width="15.42578125" style="1" customWidth="1"/>
    <col min="4" max="4" width="5.140625" style="1" customWidth="1"/>
    <col min="5" max="5" width="17.28515625" style="1" customWidth="1"/>
    <col min="6" max="6" width="11.28515625" style="1" customWidth="1"/>
    <col min="7" max="7" width="12.7109375" style="2" customWidth="1"/>
    <col min="8" max="8" width="10.5703125" style="46" customWidth="1"/>
    <col min="9" max="9" width="13.7109375" style="88" customWidth="1"/>
    <col min="10" max="10" width="35.42578125" style="1" customWidth="1"/>
    <col min="11" max="11" width="8.85546875" style="1" customWidth="1"/>
    <col min="12" max="12" width="10.7109375" style="1" customWidth="1"/>
    <col min="13" max="13" width="8.85546875" style="1" customWidth="1"/>
    <col min="14" max="14" width="10.7109375" style="1" customWidth="1"/>
    <col min="15" max="15" width="10" style="1" customWidth="1"/>
    <col min="16" max="16" width="10.85546875" style="2" customWidth="1"/>
    <col min="17" max="17" width="10" style="2" customWidth="1"/>
    <col min="18" max="19" width="11.7109375" style="1" customWidth="1"/>
    <col min="20" max="21" width="12" style="1" customWidth="1"/>
    <col min="22" max="25" width="12.28515625" style="1" customWidth="1"/>
    <col min="26" max="27" width="12.28515625" style="2" customWidth="1"/>
    <col min="28" max="29" width="12.28515625" style="3" customWidth="1"/>
    <col min="30" max="31" width="12.28515625" style="2" customWidth="1"/>
    <col min="32" max="35" width="12.28515625" style="3" customWidth="1"/>
    <col min="36" max="36" width="13.85546875" style="2" customWidth="1"/>
    <col min="37" max="16384" width="9.140625" style="1"/>
  </cols>
  <sheetData>
    <row r="1" spans="1:56" x14ac:dyDescent="0.2">
      <c r="A1" s="1" t="s">
        <v>1</v>
      </c>
      <c r="AD1" s="3"/>
      <c r="AE1" s="3"/>
    </row>
    <row r="2" spans="1:56" ht="15.75" x14ac:dyDescent="0.25">
      <c r="A2" s="1" t="s">
        <v>2</v>
      </c>
      <c r="E2" s="103" t="s">
        <v>262</v>
      </c>
      <c r="AD2" s="3"/>
      <c r="AE2" s="3"/>
    </row>
    <row r="3" spans="1:56" ht="15.75" x14ac:dyDescent="0.25">
      <c r="A3" s="1" t="s">
        <v>3</v>
      </c>
      <c r="E3" s="201" t="s">
        <v>178</v>
      </c>
      <c r="F3" s="144">
        <v>190980</v>
      </c>
      <c r="AD3" s="3"/>
      <c r="AE3" s="3"/>
    </row>
    <row r="4" spans="1:56" x14ac:dyDescent="0.2">
      <c r="A4" s="1" t="s">
        <v>69</v>
      </c>
      <c r="AD4" s="3"/>
      <c r="AE4" s="3"/>
    </row>
    <row r="5" spans="1:56" x14ac:dyDescent="0.2">
      <c r="AD5" s="3"/>
      <c r="AE5" s="3"/>
    </row>
    <row r="6" spans="1:56" x14ac:dyDescent="0.2">
      <c r="A6" s="1" t="s">
        <v>5</v>
      </c>
      <c r="AD6" s="3"/>
      <c r="AE6" s="3"/>
    </row>
    <row r="7" spans="1:56" ht="13.5" thickBot="1" x14ac:dyDescent="0.25">
      <c r="A7" s="1" t="s">
        <v>112</v>
      </c>
      <c r="G7" s="6"/>
      <c r="AD7" s="3"/>
      <c r="AE7" s="3"/>
    </row>
    <row r="8" spans="1:56" ht="13.5" thickBot="1" x14ac:dyDescent="0.25">
      <c r="A8" s="270"/>
      <c r="B8" s="271"/>
      <c r="C8" s="271"/>
      <c r="D8" s="271"/>
      <c r="E8" s="271"/>
      <c r="F8" s="271" t="s">
        <v>35</v>
      </c>
      <c r="G8" s="272" t="s">
        <v>169</v>
      </c>
      <c r="H8" s="273" t="s">
        <v>32</v>
      </c>
      <c r="I8" s="274" t="s">
        <v>252</v>
      </c>
      <c r="J8" s="119"/>
      <c r="K8" s="484">
        <v>43282</v>
      </c>
      <c r="L8" s="485"/>
      <c r="M8" s="484">
        <v>43330</v>
      </c>
      <c r="N8" s="485"/>
      <c r="O8" s="486">
        <v>43344</v>
      </c>
      <c r="P8" s="487"/>
      <c r="Q8" s="486">
        <v>43374</v>
      </c>
      <c r="R8" s="487"/>
      <c r="S8" s="482">
        <v>43405</v>
      </c>
      <c r="T8" s="483"/>
      <c r="U8" s="486">
        <v>43435</v>
      </c>
      <c r="V8" s="487"/>
      <c r="W8" s="486">
        <v>43466</v>
      </c>
      <c r="X8" s="487"/>
      <c r="Y8" s="486">
        <v>43497</v>
      </c>
      <c r="Z8" s="487"/>
      <c r="AA8" s="486">
        <v>43525</v>
      </c>
      <c r="AB8" s="487"/>
      <c r="AC8" s="486">
        <v>43556</v>
      </c>
      <c r="AD8" s="487"/>
      <c r="AE8" s="486">
        <v>43586</v>
      </c>
      <c r="AF8" s="488"/>
      <c r="AG8" s="251"/>
      <c r="AH8" s="137">
        <v>43617</v>
      </c>
      <c r="AI8" s="482" t="s">
        <v>35</v>
      </c>
      <c r="AJ8" s="483"/>
    </row>
    <row r="9" spans="1:56" ht="13.5" thickBot="1" x14ac:dyDescent="0.25">
      <c r="A9" s="270"/>
      <c r="B9" s="271"/>
      <c r="C9" s="271" t="s">
        <v>6</v>
      </c>
      <c r="D9" s="271" t="s">
        <v>26</v>
      </c>
      <c r="E9" s="271" t="s">
        <v>68</v>
      </c>
      <c r="F9" s="271" t="s">
        <v>28</v>
      </c>
      <c r="G9" s="272" t="s">
        <v>31</v>
      </c>
      <c r="H9" s="273" t="s">
        <v>33</v>
      </c>
      <c r="I9" s="274" t="s">
        <v>253</v>
      </c>
      <c r="J9" s="119" t="s">
        <v>36</v>
      </c>
      <c r="K9" s="118" t="s">
        <v>181</v>
      </c>
      <c r="L9" s="119" t="s">
        <v>183</v>
      </c>
      <c r="M9" s="120" t="s">
        <v>182</v>
      </c>
      <c r="N9" s="119" t="s">
        <v>184</v>
      </c>
      <c r="O9" s="121" t="s">
        <v>182</v>
      </c>
      <c r="P9" s="122" t="s">
        <v>185</v>
      </c>
      <c r="Q9" s="126" t="s">
        <v>182</v>
      </c>
      <c r="R9" s="119" t="s">
        <v>186</v>
      </c>
      <c r="S9" s="121" t="s">
        <v>182</v>
      </c>
      <c r="T9" s="119" t="s">
        <v>187</v>
      </c>
      <c r="U9" s="130" t="s">
        <v>182</v>
      </c>
      <c r="V9" s="130" t="s">
        <v>188</v>
      </c>
      <c r="W9" s="118" t="s">
        <v>182</v>
      </c>
      <c r="X9" s="119" t="s">
        <v>189</v>
      </c>
      <c r="Y9" s="118" t="s">
        <v>182</v>
      </c>
      <c r="Z9" s="122" t="s">
        <v>190</v>
      </c>
      <c r="AA9" s="126" t="s">
        <v>182</v>
      </c>
      <c r="AB9" s="135" t="s">
        <v>191</v>
      </c>
      <c r="AC9" s="136" t="s">
        <v>182</v>
      </c>
      <c r="AD9" s="135" t="s">
        <v>192</v>
      </c>
      <c r="AE9" s="136" t="s">
        <v>182</v>
      </c>
      <c r="AF9" s="135" t="s">
        <v>193</v>
      </c>
      <c r="AG9" s="136" t="s">
        <v>182</v>
      </c>
      <c r="AH9" s="131" t="s">
        <v>194</v>
      </c>
      <c r="AI9" s="138" t="s">
        <v>196</v>
      </c>
      <c r="AJ9" s="139" t="s">
        <v>195</v>
      </c>
    </row>
    <row r="10" spans="1:56" x14ac:dyDescent="0.2">
      <c r="A10" t="s">
        <v>105</v>
      </c>
      <c r="B10"/>
      <c r="C10" t="s">
        <v>179</v>
      </c>
      <c r="D10">
        <v>1</v>
      </c>
      <c r="E10"/>
      <c r="F10"/>
      <c r="G10" s="191"/>
      <c r="H10" s="237"/>
      <c r="I10" s="239"/>
      <c r="J10" t="s">
        <v>37</v>
      </c>
      <c r="K10" s="106"/>
      <c r="L10" s="107">
        <v>0</v>
      </c>
      <c r="M10" s="37">
        <f>'July-Aug 2018'!O10</f>
        <v>0</v>
      </c>
      <c r="N10" s="107">
        <f t="shared" ref="N10:N34" si="0">G10</f>
        <v>0</v>
      </c>
      <c r="O10" s="116"/>
      <c r="P10" s="107"/>
      <c r="Q10"/>
      <c r="R10">
        <v>0</v>
      </c>
      <c r="S10" s="127"/>
      <c r="T10" s="128"/>
      <c r="U10" s="127"/>
      <c r="V10" s="128"/>
      <c r="W10" s="127"/>
      <c r="X10" s="128"/>
      <c r="Y10" s="116"/>
      <c r="Z10" s="107"/>
      <c r="AA10" s="116"/>
      <c r="AB10" s="107"/>
      <c r="AC10" s="116"/>
      <c r="AD10" s="107"/>
      <c r="AE10" s="116"/>
      <c r="AF10" s="107"/>
      <c r="AG10" s="116"/>
      <c r="AH10" s="37"/>
      <c r="AI10" s="127"/>
      <c r="AJ10" s="128">
        <f t="shared" ref="AJ10:AJ11" si="1">SUM(L10:AH10)</f>
        <v>0</v>
      </c>
    </row>
    <row r="11" spans="1:56" x14ac:dyDescent="0.2">
      <c r="A11" t="s">
        <v>106</v>
      </c>
      <c r="B11"/>
      <c r="C11" t="s">
        <v>180</v>
      </c>
      <c r="D11">
        <v>4</v>
      </c>
      <c r="E11"/>
      <c r="F11"/>
      <c r="G11" s="191"/>
      <c r="H11" s="237"/>
      <c r="I11" s="239"/>
      <c r="J11" t="s">
        <v>37</v>
      </c>
      <c r="K11" s="106"/>
      <c r="L11" s="107">
        <v>0</v>
      </c>
      <c r="M11" s="37">
        <f>'July-Aug 2018'!O11</f>
        <v>0</v>
      </c>
      <c r="N11" s="107">
        <f t="shared" si="0"/>
        <v>0</v>
      </c>
      <c r="O11" s="116"/>
      <c r="P11" s="107"/>
      <c r="Q11"/>
      <c r="R11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37"/>
      <c r="AI11" s="116"/>
      <c r="AJ11" s="107">
        <f t="shared" si="1"/>
        <v>0</v>
      </c>
    </row>
    <row r="12" spans="1:56" x14ac:dyDescent="0.2">
      <c r="A12" s="203" t="s">
        <v>107</v>
      </c>
      <c r="B12" s="203" t="s">
        <v>127</v>
      </c>
      <c r="C12" s="203" t="s">
        <v>121</v>
      </c>
      <c r="D12" s="203">
        <v>1</v>
      </c>
      <c r="E12" s="203" t="s">
        <v>265</v>
      </c>
      <c r="F12" s="203">
        <v>1607</v>
      </c>
      <c r="G12" s="260">
        <v>1462.37</v>
      </c>
      <c r="H12" s="261"/>
      <c r="I12" s="262"/>
      <c r="J12" s="203" t="s">
        <v>37</v>
      </c>
      <c r="K12" s="106"/>
      <c r="L12" s="107">
        <v>56.13</v>
      </c>
      <c r="M12" s="37">
        <f>'July-Aug 2018'!O12</f>
        <v>49</v>
      </c>
      <c r="N12">
        <v>72.13</v>
      </c>
      <c r="O12" s="199">
        <v>74</v>
      </c>
      <c r="P12" s="200">
        <v>88.7</v>
      </c>
      <c r="Q12" s="191">
        <v>331</v>
      </c>
      <c r="R12" s="191">
        <v>294.63</v>
      </c>
      <c r="S12" s="116">
        <v>1374</v>
      </c>
      <c r="T12" s="107">
        <v>1061.42</v>
      </c>
      <c r="U12" s="116">
        <v>1607</v>
      </c>
      <c r="V12" s="107">
        <v>1462.37</v>
      </c>
      <c r="W12" s="116"/>
      <c r="X12" s="107"/>
      <c r="Y12" s="116"/>
      <c r="Z12" s="107"/>
      <c r="AA12" s="116"/>
      <c r="AB12" s="107"/>
      <c r="AC12" s="116"/>
      <c r="AD12" s="107"/>
      <c r="AE12" s="116"/>
      <c r="AF12" s="107"/>
      <c r="AG12" s="116"/>
      <c r="AH12" s="37"/>
      <c r="AI12" s="116">
        <f>K12+M12+O12+Q12+S12+U12</f>
        <v>3435</v>
      </c>
      <c r="AJ12" s="107">
        <f>L12+N12+P12+R12+T12+V12</f>
        <v>3035.38</v>
      </c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x14ac:dyDescent="0.2">
      <c r="A13" s="203" t="s">
        <v>53</v>
      </c>
      <c r="B13" s="203" t="s">
        <v>128</v>
      </c>
      <c r="C13" s="203" t="s">
        <v>124</v>
      </c>
      <c r="D13" s="203">
        <v>2</v>
      </c>
      <c r="E13" s="203" t="s">
        <v>265</v>
      </c>
      <c r="F13" s="203">
        <v>0</v>
      </c>
      <c r="G13" s="260">
        <v>14.79</v>
      </c>
      <c r="H13" s="261"/>
      <c r="I13" s="262"/>
      <c r="J13" s="203" t="s">
        <v>37</v>
      </c>
      <c r="K13" s="106"/>
      <c r="L13" s="107">
        <v>14.79</v>
      </c>
      <c r="M13" s="37">
        <f>'July-Aug 2018'!O13</f>
        <v>0</v>
      </c>
      <c r="N13" s="107">
        <v>15.78</v>
      </c>
      <c r="O13" s="199">
        <v>0</v>
      </c>
      <c r="P13" s="200">
        <v>14.3</v>
      </c>
      <c r="Q13" s="191">
        <v>0</v>
      </c>
      <c r="R13" s="191">
        <v>15.29</v>
      </c>
      <c r="S13" s="116">
        <v>0</v>
      </c>
      <c r="T13" s="107">
        <v>16.27</v>
      </c>
      <c r="U13" s="116">
        <v>0</v>
      </c>
      <c r="V13" s="107">
        <v>14.79</v>
      </c>
      <c r="W13" s="116"/>
      <c r="X13" s="107"/>
      <c r="Y13" s="116"/>
      <c r="Z13" s="107"/>
      <c r="AA13" s="116"/>
      <c r="AB13" s="107"/>
      <c r="AC13" s="116"/>
      <c r="AD13" s="107"/>
      <c r="AE13" s="116"/>
      <c r="AF13" s="107"/>
      <c r="AG13" s="116"/>
      <c r="AH13" s="37"/>
      <c r="AI13" s="116">
        <f t="shared" ref="AI13:AI41" si="2">K13+M13+O13+Q13+S13+U13</f>
        <v>0</v>
      </c>
      <c r="AJ13" s="107">
        <f t="shared" ref="AJ13:AJ42" si="3">L13+N13+P13+R13+T13+V13</f>
        <v>91.22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x14ac:dyDescent="0.2">
      <c r="A14" s="203" t="s">
        <v>53</v>
      </c>
      <c r="B14" s="203" t="s">
        <v>128</v>
      </c>
      <c r="C14" s="203" t="s">
        <v>125</v>
      </c>
      <c r="D14" s="203">
        <v>2</v>
      </c>
      <c r="E14" s="203" t="s">
        <v>265</v>
      </c>
      <c r="F14" s="203">
        <v>152</v>
      </c>
      <c r="G14" s="260">
        <v>184.05</v>
      </c>
      <c r="H14" s="261"/>
      <c r="I14" s="262"/>
      <c r="J14" s="203" t="s">
        <v>37</v>
      </c>
      <c r="K14" s="106"/>
      <c r="L14" s="107">
        <v>97.46</v>
      </c>
      <c r="M14" s="37">
        <f>'July-Aug 2018'!O14</f>
        <v>32</v>
      </c>
      <c r="N14" s="107">
        <v>52.58</v>
      </c>
      <c r="O14" s="199">
        <v>52</v>
      </c>
      <c r="P14" s="200">
        <v>66.59</v>
      </c>
      <c r="Q14" s="191">
        <v>70</v>
      </c>
      <c r="R14" s="191">
        <v>78.61</v>
      </c>
      <c r="S14" s="116">
        <v>60</v>
      </c>
      <c r="T14" s="107">
        <v>74.239999999999995</v>
      </c>
      <c r="U14" s="116">
        <v>4</v>
      </c>
      <c r="V14" s="107">
        <v>184.05</v>
      </c>
      <c r="W14" s="116"/>
      <c r="X14" s="107"/>
      <c r="Y14" s="116"/>
      <c r="Z14" s="107"/>
      <c r="AA14" s="116"/>
      <c r="AB14" s="107"/>
      <c r="AC14" s="116"/>
      <c r="AD14" s="107"/>
      <c r="AE14" s="116"/>
      <c r="AF14" s="107"/>
      <c r="AG14" s="116"/>
      <c r="AH14" s="37"/>
      <c r="AI14" s="116">
        <f t="shared" si="2"/>
        <v>218</v>
      </c>
      <c r="AJ14" s="107">
        <f t="shared" si="3"/>
        <v>553.53</v>
      </c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x14ac:dyDescent="0.2">
      <c r="A15" s="264" t="s">
        <v>9</v>
      </c>
      <c r="B15" s="264" t="s">
        <v>129</v>
      </c>
      <c r="C15" s="264" t="s">
        <v>123</v>
      </c>
      <c r="D15" s="264">
        <v>4</v>
      </c>
      <c r="E15" s="265" t="s">
        <v>265</v>
      </c>
      <c r="F15" s="264">
        <v>1033</v>
      </c>
      <c r="G15" s="266">
        <v>967.8</v>
      </c>
      <c r="H15" s="267"/>
      <c r="I15" s="268"/>
      <c r="J15" s="264" t="s">
        <v>37</v>
      </c>
      <c r="K15" s="106"/>
      <c r="L15" s="107">
        <v>40.74</v>
      </c>
      <c r="M15" s="37">
        <f>'July-Aug 2018'!O15</f>
        <v>21</v>
      </c>
      <c r="N15" s="107">
        <v>39.93</v>
      </c>
      <c r="O15" s="116">
        <v>35</v>
      </c>
      <c r="P15" s="107">
        <v>50.5</v>
      </c>
      <c r="Q15" s="191">
        <v>64</v>
      </c>
      <c r="R15" s="191">
        <v>73.19</v>
      </c>
      <c r="S15" s="116">
        <v>250</v>
      </c>
      <c r="T15" s="107">
        <v>257.94</v>
      </c>
      <c r="U15" s="116">
        <v>1033</v>
      </c>
      <c r="V15" s="107">
        <v>967.8</v>
      </c>
      <c r="W15" s="116"/>
      <c r="X15" s="107"/>
      <c r="Y15" s="116"/>
      <c r="Z15" s="107"/>
      <c r="AA15" s="116"/>
      <c r="AB15" s="107"/>
      <c r="AC15" s="116"/>
      <c r="AD15" s="107"/>
      <c r="AE15" s="116"/>
      <c r="AF15" s="107"/>
      <c r="AG15" s="116"/>
      <c r="AH15" s="37"/>
      <c r="AI15" s="116">
        <f t="shared" si="2"/>
        <v>1403</v>
      </c>
      <c r="AJ15" s="107">
        <f t="shared" si="3"/>
        <v>1430.1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x14ac:dyDescent="0.2">
      <c r="A16" s="203" t="s">
        <v>10</v>
      </c>
      <c r="B16" s="203" t="s">
        <v>149</v>
      </c>
      <c r="C16" s="203" t="s">
        <v>148</v>
      </c>
      <c r="D16" s="203">
        <v>4</v>
      </c>
      <c r="E16" s="263" t="s">
        <v>265</v>
      </c>
      <c r="F16" s="203">
        <v>31</v>
      </c>
      <c r="G16" s="260">
        <v>49.31</v>
      </c>
      <c r="H16" s="261"/>
      <c r="I16" s="262"/>
      <c r="J16" s="203" t="s">
        <v>37</v>
      </c>
      <c r="K16" s="106"/>
      <c r="L16" s="107">
        <v>14.79</v>
      </c>
      <c r="M16" s="37">
        <f>'July-Aug 2018'!O16</f>
        <v>2</v>
      </c>
      <c r="N16" s="107">
        <v>18.079999999999998</v>
      </c>
      <c r="O16" s="199">
        <v>23</v>
      </c>
      <c r="P16" s="200">
        <v>37.43</v>
      </c>
      <c r="Q16" s="191">
        <v>34</v>
      </c>
      <c r="R16" s="191">
        <v>46.05</v>
      </c>
      <c r="S16" s="116">
        <v>43</v>
      </c>
      <c r="T16" s="107">
        <v>57.82</v>
      </c>
      <c r="U16" s="116">
        <v>31</v>
      </c>
      <c r="V16" s="107">
        <v>49.31</v>
      </c>
      <c r="W16" s="116"/>
      <c r="X16" s="107"/>
      <c r="Y16" s="116"/>
      <c r="Z16" s="107"/>
      <c r="AA16" s="116"/>
      <c r="AB16" s="107"/>
      <c r="AC16" s="116"/>
      <c r="AD16" s="107"/>
      <c r="AE16" s="116"/>
      <c r="AF16" s="107"/>
      <c r="AG16" s="116"/>
      <c r="AH16" s="37"/>
      <c r="AI16" s="116">
        <f t="shared" si="2"/>
        <v>133</v>
      </c>
      <c r="AJ16" s="107">
        <f t="shared" si="3"/>
        <v>223.48</v>
      </c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56" x14ac:dyDescent="0.2">
      <c r="A17" s="203" t="s">
        <v>10</v>
      </c>
      <c r="B17" s="203" t="s">
        <v>149</v>
      </c>
      <c r="C17" s="203" t="s">
        <v>150</v>
      </c>
      <c r="D17" s="203">
        <v>4</v>
      </c>
      <c r="E17" s="263" t="s">
        <v>265</v>
      </c>
      <c r="F17" s="203">
        <v>242</v>
      </c>
      <c r="G17" s="260">
        <v>284.27</v>
      </c>
      <c r="H17" s="261"/>
      <c r="I17" s="262"/>
      <c r="J17" s="203" t="s">
        <v>37</v>
      </c>
      <c r="K17" s="106"/>
      <c r="L17" s="107">
        <v>14.79</v>
      </c>
      <c r="M17" s="37">
        <f>'July-Aug 2018'!O17</f>
        <v>0</v>
      </c>
      <c r="N17" s="107">
        <v>15.78</v>
      </c>
      <c r="O17" s="199">
        <v>2</v>
      </c>
      <c r="P17" s="200">
        <v>16.309999999999999</v>
      </c>
      <c r="Q17" s="191">
        <v>7</v>
      </c>
      <c r="R17" s="191">
        <v>21.62</v>
      </c>
      <c r="S17" s="116">
        <v>50</v>
      </c>
      <c r="T17" s="107">
        <v>64.59</v>
      </c>
      <c r="U17" s="116">
        <v>242</v>
      </c>
      <c r="V17" s="107">
        <v>284.27</v>
      </c>
      <c r="W17" s="116"/>
      <c r="X17" s="107"/>
      <c r="Y17" s="116"/>
      <c r="Z17" s="107"/>
      <c r="AA17" s="116"/>
      <c r="AB17" s="107"/>
      <c r="AC17" s="116"/>
      <c r="AD17" s="107"/>
      <c r="AE17" s="116"/>
      <c r="AF17" s="107"/>
      <c r="AG17" s="116"/>
      <c r="AH17" s="37"/>
      <c r="AI17" s="116">
        <f t="shared" si="2"/>
        <v>301</v>
      </c>
      <c r="AJ17" s="107">
        <f t="shared" si="3"/>
        <v>417.36</v>
      </c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56" x14ac:dyDescent="0.2">
      <c r="A18" s="203" t="s">
        <v>58</v>
      </c>
      <c r="B18" s="203" t="s">
        <v>136</v>
      </c>
      <c r="C18" s="203" t="s">
        <v>135</v>
      </c>
      <c r="D18" s="203">
        <v>16</v>
      </c>
      <c r="E18" s="263" t="s">
        <v>265</v>
      </c>
      <c r="F18" s="203">
        <v>230</v>
      </c>
      <c r="G18" s="260">
        <v>298</v>
      </c>
      <c r="H18" s="261"/>
      <c r="I18" s="262"/>
      <c r="J18" s="203" t="s">
        <v>37</v>
      </c>
      <c r="K18" s="106"/>
      <c r="L18" s="107">
        <v>27.91</v>
      </c>
      <c r="M18" s="37">
        <f>'July-Aug 2018'!O18</f>
        <v>22</v>
      </c>
      <c r="N18" s="107">
        <v>45.19</v>
      </c>
      <c r="O18" s="116">
        <v>49</v>
      </c>
      <c r="P18" s="107">
        <v>69.92</v>
      </c>
      <c r="Q18" s="191">
        <v>58</v>
      </c>
      <c r="R18" s="191">
        <v>74.53</v>
      </c>
      <c r="S18" s="116">
        <v>66</v>
      </c>
      <c r="T18" s="107">
        <v>88.04</v>
      </c>
      <c r="U18" s="116">
        <v>230</v>
      </c>
      <c r="V18" s="107">
        <v>298</v>
      </c>
      <c r="W18" s="116"/>
      <c r="X18" s="107"/>
      <c r="Y18" s="116"/>
      <c r="Z18" s="107"/>
      <c r="AA18" s="116"/>
      <c r="AB18" s="107"/>
      <c r="AC18" s="116"/>
      <c r="AD18" s="107"/>
      <c r="AE18" s="116"/>
      <c r="AF18" s="107"/>
      <c r="AG18" s="116"/>
      <c r="AH18" s="37"/>
      <c r="AI18" s="116">
        <f t="shared" si="2"/>
        <v>425</v>
      </c>
      <c r="AJ18" s="107">
        <f t="shared" si="3"/>
        <v>603.58999999999992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1:56" x14ac:dyDescent="0.2">
      <c r="A19" s="203" t="s">
        <v>56</v>
      </c>
      <c r="B19" s="203" t="s">
        <v>163</v>
      </c>
      <c r="C19" s="203" t="s">
        <v>162</v>
      </c>
      <c r="D19" s="203">
        <v>6</v>
      </c>
      <c r="E19" s="263" t="s">
        <v>265</v>
      </c>
      <c r="F19" s="203">
        <v>1222</v>
      </c>
      <c r="G19" s="260">
        <v>1130.6500000000001</v>
      </c>
      <c r="H19" s="261"/>
      <c r="I19" s="262"/>
      <c r="J19" s="203" t="s">
        <v>37</v>
      </c>
      <c r="K19" s="106"/>
      <c r="L19" s="107">
        <v>33.049999999999997</v>
      </c>
      <c r="M19" s="37">
        <f>'July-Aug 2018'!O19</f>
        <v>22</v>
      </c>
      <c r="N19" s="107">
        <v>41.08</v>
      </c>
      <c r="O19" s="199">
        <v>44</v>
      </c>
      <c r="P19" s="200">
        <v>58.53</v>
      </c>
      <c r="Q19">
        <v>70</v>
      </c>
      <c r="R19">
        <v>78.61</v>
      </c>
      <c r="S19" s="116">
        <v>257</v>
      </c>
      <c r="T19" s="107">
        <v>262.83999999999997</v>
      </c>
      <c r="U19" s="116">
        <v>1222</v>
      </c>
      <c r="V19" s="107">
        <v>1130.6500000000001</v>
      </c>
      <c r="W19" s="116"/>
      <c r="X19" s="107"/>
      <c r="Y19" s="116"/>
      <c r="Z19" s="107"/>
      <c r="AA19" s="116"/>
      <c r="AB19" s="107"/>
      <c r="AC19" s="116"/>
      <c r="AD19" s="107"/>
      <c r="AE19" s="116"/>
      <c r="AF19" s="107"/>
      <c r="AG19" s="116"/>
      <c r="AH19" s="37"/>
      <c r="AI19" s="116">
        <f t="shared" si="2"/>
        <v>1615</v>
      </c>
      <c r="AJ19" s="107">
        <f t="shared" si="3"/>
        <v>1604.76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1:56" s="12" customFormat="1" x14ac:dyDescent="0.2">
      <c r="A20" s="264" t="s">
        <v>103</v>
      </c>
      <c r="B20" s="264" t="s">
        <v>154</v>
      </c>
      <c r="C20" s="264" t="s">
        <v>153</v>
      </c>
      <c r="D20" s="264">
        <v>7</v>
      </c>
      <c r="E20" s="265" t="s">
        <v>263</v>
      </c>
      <c r="F20" s="264">
        <v>32</v>
      </c>
      <c r="G20" s="266">
        <v>50.12</v>
      </c>
      <c r="H20" s="267"/>
      <c r="I20" s="269"/>
      <c r="J20" s="264" t="s">
        <v>37</v>
      </c>
      <c r="K20" s="108"/>
      <c r="L20" s="107">
        <v>15.78</v>
      </c>
      <c r="M20" s="37">
        <f>'July-Aug 2018'!O20</f>
        <v>0</v>
      </c>
      <c r="N20" s="107">
        <v>14.3</v>
      </c>
      <c r="O20" s="116">
        <v>0</v>
      </c>
      <c r="P20" s="123">
        <v>14.79</v>
      </c>
      <c r="Q20"/>
      <c r="R20">
        <v>16.27</v>
      </c>
      <c r="S20" s="129">
        <v>1</v>
      </c>
      <c r="T20" s="123">
        <v>15.23</v>
      </c>
      <c r="U20" s="129">
        <v>32</v>
      </c>
      <c r="V20" s="123">
        <v>50.12</v>
      </c>
      <c r="W20" s="129"/>
      <c r="X20" s="123"/>
      <c r="Y20" s="129"/>
      <c r="Z20" s="123"/>
      <c r="AA20" s="129"/>
      <c r="AB20" s="123"/>
      <c r="AC20" s="129"/>
      <c r="AD20" s="123"/>
      <c r="AE20" s="129"/>
      <c r="AF20" s="123"/>
      <c r="AG20" s="129"/>
      <c r="AH20" s="125"/>
      <c r="AI20" s="116">
        <f t="shared" si="2"/>
        <v>33</v>
      </c>
      <c r="AJ20" s="107">
        <f t="shared" si="3"/>
        <v>126.49000000000001</v>
      </c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12" customFormat="1" x14ac:dyDescent="0.2">
      <c r="A21" s="264" t="s">
        <v>104</v>
      </c>
      <c r="B21" s="264" t="s">
        <v>154</v>
      </c>
      <c r="C21" s="264" t="s">
        <v>159</v>
      </c>
      <c r="D21" s="264">
        <v>7</v>
      </c>
      <c r="E21" s="265" t="s">
        <v>263</v>
      </c>
      <c r="F21" s="264">
        <v>407</v>
      </c>
      <c r="G21" s="266">
        <v>407.29</v>
      </c>
      <c r="H21" s="267"/>
      <c r="I21" s="269"/>
      <c r="J21" s="264" t="s">
        <v>37</v>
      </c>
      <c r="K21" s="108"/>
      <c r="L21" s="107">
        <v>51.46</v>
      </c>
      <c r="M21" s="37">
        <f>'July-Aug 2018'!O21</f>
        <v>38</v>
      </c>
      <c r="N21" s="107">
        <v>56.44</v>
      </c>
      <c r="O21" s="116">
        <v>46</v>
      </c>
      <c r="P21" s="123">
        <v>66.97</v>
      </c>
      <c r="Q21"/>
      <c r="R21">
        <v>60.11</v>
      </c>
      <c r="S21" s="129">
        <v>50</v>
      </c>
      <c r="T21" s="123">
        <v>61.13</v>
      </c>
      <c r="U21" s="129">
        <v>407</v>
      </c>
      <c r="V21" s="123">
        <v>407.29</v>
      </c>
      <c r="W21" s="129"/>
      <c r="X21" s="123"/>
      <c r="Y21" s="129"/>
      <c r="Z21" s="123"/>
      <c r="AA21" s="129"/>
      <c r="AB21" s="123"/>
      <c r="AC21" s="129"/>
      <c r="AD21" s="123"/>
      <c r="AE21" s="129"/>
      <c r="AF21" s="123"/>
      <c r="AG21" s="129"/>
      <c r="AH21" s="125"/>
      <c r="AI21" s="116">
        <f t="shared" si="2"/>
        <v>541</v>
      </c>
      <c r="AJ21" s="107">
        <f t="shared" si="3"/>
        <v>703.40000000000009</v>
      </c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x14ac:dyDescent="0.2">
      <c r="A22" t="s">
        <v>61</v>
      </c>
      <c r="B22" t="s">
        <v>161</v>
      </c>
      <c r="C22" t="s">
        <v>160</v>
      </c>
      <c r="D22">
        <v>6</v>
      </c>
      <c r="E22"/>
      <c r="F22"/>
      <c r="G22" s="191"/>
      <c r="H22" s="237"/>
      <c r="I22" s="239"/>
      <c r="J22" t="s">
        <v>37</v>
      </c>
      <c r="K22" s="109"/>
      <c r="L22" s="107">
        <v>0</v>
      </c>
      <c r="M22" s="37">
        <f>'July-Aug 2018'!O22</f>
        <v>10</v>
      </c>
      <c r="N22" s="107">
        <v>27.49</v>
      </c>
      <c r="O22" s="116">
        <v>0</v>
      </c>
      <c r="P22" s="107">
        <v>20.71</v>
      </c>
      <c r="Q22"/>
      <c r="R22">
        <v>40.06</v>
      </c>
      <c r="S22" s="116">
        <v>95</v>
      </c>
      <c r="T22" s="107">
        <v>157.96</v>
      </c>
      <c r="U22" s="116"/>
      <c r="V22" s="107"/>
      <c r="W22" s="116"/>
      <c r="X22" s="107"/>
      <c r="Y22" s="116"/>
      <c r="Z22" s="107"/>
      <c r="AA22" s="116"/>
      <c r="AB22" s="107"/>
      <c r="AC22" s="116"/>
      <c r="AD22" s="107"/>
      <c r="AE22" s="116"/>
      <c r="AF22" s="107"/>
      <c r="AG22" s="116"/>
      <c r="AH22" s="37"/>
      <c r="AI22" s="116">
        <f t="shared" si="2"/>
        <v>105</v>
      </c>
      <c r="AJ22" s="107">
        <f t="shared" si="3"/>
        <v>246.22000000000003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x14ac:dyDescent="0.2">
      <c r="A23" t="s">
        <v>64</v>
      </c>
      <c r="B23" t="s">
        <v>134</v>
      </c>
      <c r="C23" t="s">
        <v>203</v>
      </c>
      <c r="D23">
        <v>5</v>
      </c>
      <c r="F23"/>
      <c r="G23" s="191"/>
      <c r="H23" s="237"/>
      <c r="I23" s="247"/>
      <c r="J23" t="s">
        <v>37</v>
      </c>
      <c r="K23" s="106"/>
      <c r="L23" s="107">
        <v>19.649999999999999</v>
      </c>
      <c r="M23" s="37">
        <f>'July-Aug 2018'!O23</f>
        <v>3</v>
      </c>
      <c r="N23" s="107">
        <v>18.309999999999999</v>
      </c>
      <c r="O23" s="116">
        <v>12</v>
      </c>
      <c r="P23" s="107">
        <v>26.68</v>
      </c>
      <c r="Q23" s="191">
        <v>15</v>
      </c>
      <c r="R23" s="235">
        <v>29.21</v>
      </c>
      <c r="S23" s="116">
        <v>14</v>
      </c>
      <c r="T23" s="107">
        <v>28.96</v>
      </c>
      <c r="U23" s="116"/>
      <c r="V23" s="107"/>
      <c r="W23" s="116"/>
      <c r="X23" s="107"/>
      <c r="Y23" s="116"/>
      <c r="Z23" s="107"/>
      <c r="AA23" s="116"/>
      <c r="AB23" s="107"/>
      <c r="AC23" s="116"/>
      <c r="AD23" s="107"/>
      <c r="AE23" s="116"/>
      <c r="AF23" s="107"/>
      <c r="AG23" s="116"/>
      <c r="AH23" s="37"/>
      <c r="AI23" s="116">
        <f t="shared" si="2"/>
        <v>44</v>
      </c>
      <c r="AJ23" s="107">
        <f t="shared" si="3"/>
        <v>122.81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x14ac:dyDescent="0.2">
      <c r="A24" s="203" t="s">
        <v>16</v>
      </c>
      <c r="B24" s="203" t="s">
        <v>152</v>
      </c>
      <c r="C24" s="203" t="s">
        <v>151</v>
      </c>
      <c r="D24" s="203">
        <v>19</v>
      </c>
      <c r="E24" s="203" t="s">
        <v>265</v>
      </c>
      <c r="F24" s="203">
        <v>420</v>
      </c>
      <c r="G24" s="260">
        <v>439.65</v>
      </c>
      <c r="H24" s="261"/>
      <c r="I24" s="262"/>
      <c r="J24" s="203" t="s">
        <v>37</v>
      </c>
      <c r="K24" s="106"/>
      <c r="L24" s="107"/>
      <c r="M24" s="37"/>
      <c r="N24" s="107"/>
      <c r="O24" s="199"/>
      <c r="P24" s="200"/>
      <c r="Q24" s="191">
        <v>50</v>
      </c>
      <c r="R24">
        <v>60.52</v>
      </c>
      <c r="S24" s="116">
        <v>67</v>
      </c>
      <c r="T24" s="107">
        <v>81</v>
      </c>
      <c r="U24" s="116">
        <v>420</v>
      </c>
      <c r="V24" s="107">
        <v>439.65</v>
      </c>
      <c r="W24" s="116"/>
      <c r="X24" s="107"/>
      <c r="Y24" s="116"/>
      <c r="Z24" s="107"/>
      <c r="AA24" s="116"/>
      <c r="AB24" s="107"/>
      <c r="AC24" s="116"/>
      <c r="AD24" s="107"/>
      <c r="AE24" s="116"/>
      <c r="AF24" s="107"/>
      <c r="AG24" s="116"/>
      <c r="AH24" s="37"/>
      <c r="AI24" s="116">
        <f t="shared" si="2"/>
        <v>537</v>
      </c>
      <c r="AJ24" s="107">
        <f t="shared" si="3"/>
        <v>581.16999999999996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1:56" x14ac:dyDescent="0.2">
      <c r="A25" t="s">
        <v>60</v>
      </c>
      <c r="B25" t="s">
        <v>147</v>
      </c>
      <c r="C25" t="s">
        <v>146</v>
      </c>
      <c r="D25">
        <v>10</v>
      </c>
      <c r="E25"/>
      <c r="F25"/>
      <c r="G25" s="191"/>
      <c r="H25" s="237"/>
      <c r="I25" s="239"/>
      <c r="J25" t="s">
        <v>37</v>
      </c>
      <c r="K25" s="106"/>
      <c r="L25" s="107">
        <v>0</v>
      </c>
      <c r="M25" s="37">
        <f>'July-Aug 2018'!O25</f>
        <v>0</v>
      </c>
      <c r="N25" s="107">
        <f t="shared" si="0"/>
        <v>0</v>
      </c>
      <c r="O25" s="116">
        <v>0</v>
      </c>
      <c r="P25" s="107"/>
      <c r="Q25" s="191"/>
      <c r="R25"/>
      <c r="S25" s="116"/>
      <c r="T25" s="107"/>
      <c r="U25" s="116"/>
      <c r="V25" s="107"/>
      <c r="W25" s="116"/>
      <c r="X25" s="107"/>
      <c r="Y25" s="116"/>
      <c r="Z25" s="107"/>
      <c r="AA25" s="116"/>
      <c r="AB25" s="107"/>
      <c r="AC25" s="116"/>
      <c r="AD25" s="107"/>
      <c r="AE25" s="116"/>
      <c r="AF25" s="107"/>
      <c r="AG25" s="116"/>
      <c r="AH25" s="37"/>
      <c r="AI25" s="116">
        <f t="shared" si="2"/>
        <v>0</v>
      </c>
      <c r="AJ25" s="107">
        <f t="shared" si="3"/>
        <v>0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 x14ac:dyDescent="0.2">
      <c r="A26" s="203" t="s">
        <v>64</v>
      </c>
      <c r="B26" s="203" t="s">
        <v>134</v>
      </c>
      <c r="C26" s="203" t="s">
        <v>133</v>
      </c>
      <c r="D26" s="203">
        <v>10</v>
      </c>
      <c r="E26" s="203" t="s">
        <v>265</v>
      </c>
      <c r="F26" s="203">
        <v>5580</v>
      </c>
      <c r="G26" s="260">
        <v>4646.8100000000004</v>
      </c>
      <c r="H26" s="261"/>
      <c r="I26" s="262"/>
      <c r="J26" s="203" t="s">
        <v>37</v>
      </c>
      <c r="K26" s="106"/>
      <c r="L26" s="107">
        <v>473.59</v>
      </c>
      <c r="M26" s="37">
        <f>'July-Aug 2018'!O26</f>
        <v>406</v>
      </c>
      <c r="N26" s="107">
        <v>444.11</v>
      </c>
      <c r="O26" s="199">
        <v>1678</v>
      </c>
      <c r="P26" s="200">
        <v>1347.57</v>
      </c>
      <c r="Q26" s="191">
        <v>3069</v>
      </c>
      <c r="R26">
        <v>2092.87</v>
      </c>
      <c r="S26" s="116">
        <v>2614</v>
      </c>
      <c r="T26" s="107">
        <v>1947.92</v>
      </c>
      <c r="U26" s="116">
        <v>5580</v>
      </c>
      <c r="V26" s="107">
        <v>4646.8100000000004</v>
      </c>
      <c r="W26" s="116"/>
      <c r="X26" s="107"/>
      <c r="Y26" s="116"/>
      <c r="Z26" s="107"/>
      <c r="AA26" s="116"/>
      <c r="AB26" s="107"/>
      <c r="AC26" s="116"/>
      <c r="AD26" s="107"/>
      <c r="AE26" s="116"/>
      <c r="AF26" s="107"/>
      <c r="AG26" s="116"/>
      <c r="AH26" s="37"/>
      <c r="AI26" s="116">
        <f t="shared" si="2"/>
        <v>13347</v>
      </c>
      <c r="AJ26" s="107">
        <f t="shared" si="3"/>
        <v>10952.869999999999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x14ac:dyDescent="0.2">
      <c r="A27" s="203" t="s">
        <v>66</v>
      </c>
      <c r="B27" s="203" t="s">
        <v>130</v>
      </c>
      <c r="C27" s="203" t="s">
        <v>126</v>
      </c>
      <c r="D27" s="203">
        <v>11</v>
      </c>
      <c r="E27" s="203" t="s">
        <v>265</v>
      </c>
      <c r="F27" s="203">
        <v>966</v>
      </c>
      <c r="G27" s="260">
        <v>910.08</v>
      </c>
      <c r="H27" s="261"/>
      <c r="I27" s="262"/>
      <c r="J27" s="203" t="s">
        <v>37</v>
      </c>
      <c r="K27" s="106"/>
      <c r="L27" s="107">
        <v>93.62</v>
      </c>
      <c r="M27" s="37">
        <f>'July-Aug 2018'!O27</f>
        <v>89</v>
      </c>
      <c r="N27" s="107">
        <v>118.15</v>
      </c>
      <c r="O27" s="199">
        <v>139</v>
      </c>
      <c r="P27" s="200">
        <v>154.06</v>
      </c>
      <c r="Q27" s="191">
        <v>161</v>
      </c>
      <c r="R27" s="191">
        <v>160.93</v>
      </c>
      <c r="S27" s="116">
        <v>321</v>
      </c>
      <c r="T27" s="107">
        <v>308.58999999999997</v>
      </c>
      <c r="U27" s="116">
        <v>966</v>
      </c>
      <c r="V27" s="107">
        <v>910.08</v>
      </c>
      <c r="W27" s="116"/>
      <c r="X27" s="107"/>
      <c r="Y27" s="116"/>
      <c r="Z27" s="107"/>
      <c r="AA27" s="116"/>
      <c r="AB27" s="107"/>
      <c r="AC27" s="116"/>
      <c r="AD27" s="107"/>
      <c r="AE27" s="116"/>
      <c r="AF27" s="107"/>
      <c r="AG27" s="116"/>
      <c r="AH27" s="37"/>
      <c r="AI27" s="116">
        <f t="shared" si="2"/>
        <v>1676</v>
      </c>
      <c r="AJ27" s="107">
        <f t="shared" si="3"/>
        <v>1745.4299999999998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1:56" x14ac:dyDescent="0.2">
      <c r="A28" s="203" t="s">
        <v>18</v>
      </c>
      <c r="B28" s="203" t="s">
        <v>130</v>
      </c>
      <c r="C28" s="203" t="s">
        <v>132</v>
      </c>
      <c r="D28" s="203">
        <v>11</v>
      </c>
      <c r="E28" s="203" t="s">
        <v>265</v>
      </c>
      <c r="F28" s="203">
        <v>615</v>
      </c>
      <c r="G28" s="260">
        <v>607.66</v>
      </c>
      <c r="H28" s="261"/>
      <c r="I28" s="262"/>
      <c r="J28" s="203" t="s">
        <v>37</v>
      </c>
      <c r="K28" s="106"/>
      <c r="L28" s="107">
        <v>174.01000000000002</v>
      </c>
      <c r="M28" s="37">
        <f>'July-Aug 2018'!O28</f>
        <v>2</v>
      </c>
      <c r="N28" s="107">
        <v>18.079999999999998</v>
      </c>
      <c r="O28" s="199">
        <v>2</v>
      </c>
      <c r="P28" s="200">
        <v>16.309999999999999</v>
      </c>
      <c r="Q28" s="191">
        <v>22</v>
      </c>
      <c r="R28" s="191">
        <v>35.19</v>
      </c>
      <c r="S28" s="116">
        <v>107</v>
      </c>
      <c r="T28" s="107">
        <v>119.66</v>
      </c>
      <c r="U28" s="116">
        <v>615</v>
      </c>
      <c r="V28" s="107">
        <v>607.66</v>
      </c>
      <c r="W28" s="116"/>
      <c r="X28" s="107"/>
      <c r="Y28" s="116"/>
      <c r="Z28" s="107"/>
      <c r="AA28" s="116"/>
      <c r="AB28" s="107"/>
      <c r="AC28" s="116"/>
      <c r="AD28" s="107"/>
      <c r="AE28" s="116"/>
      <c r="AF28" s="107"/>
      <c r="AG28" s="116"/>
      <c r="AH28" s="37"/>
      <c r="AI28" s="116">
        <f t="shared" si="2"/>
        <v>748</v>
      </c>
      <c r="AJ28" s="107">
        <f t="shared" si="3"/>
        <v>970.91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56" x14ac:dyDescent="0.2">
      <c r="A29" s="203" t="s">
        <v>0</v>
      </c>
      <c r="B29" s="203" t="s">
        <v>140</v>
      </c>
      <c r="C29" s="203" t="s">
        <v>139</v>
      </c>
      <c r="D29" s="203">
        <v>12</v>
      </c>
      <c r="E29" s="203" t="s">
        <v>265</v>
      </c>
      <c r="F29" s="203">
        <v>1103</v>
      </c>
      <c r="G29" s="260">
        <v>1028.1199999999999</v>
      </c>
      <c r="H29" s="261"/>
      <c r="I29" s="262"/>
      <c r="J29" s="203" t="s">
        <v>37</v>
      </c>
      <c r="K29" s="106"/>
      <c r="L29" s="107">
        <v>212.82</v>
      </c>
      <c r="M29" s="37">
        <f>'July-Aug 2018'!O29</f>
        <v>160</v>
      </c>
      <c r="N29" s="107">
        <v>199.82</v>
      </c>
      <c r="O29" s="199">
        <v>181</v>
      </c>
      <c r="P29" s="200">
        <v>196.28</v>
      </c>
      <c r="Q29" s="191">
        <v>215</v>
      </c>
      <c r="R29" s="191">
        <v>209.77</v>
      </c>
      <c r="S29" s="116">
        <v>1036</v>
      </c>
      <c r="T29" s="107">
        <v>819.77</v>
      </c>
      <c r="U29" s="116">
        <v>1103</v>
      </c>
      <c r="V29" s="107">
        <v>1028.1199999999999</v>
      </c>
      <c r="W29" s="116"/>
      <c r="X29" s="107"/>
      <c r="Y29" s="116"/>
      <c r="Z29" s="107"/>
      <c r="AA29" s="116"/>
      <c r="AB29" s="107"/>
      <c r="AC29" s="116"/>
      <c r="AD29" s="107"/>
      <c r="AE29" s="116"/>
      <c r="AF29" s="107"/>
      <c r="AG29" s="116"/>
      <c r="AH29" s="37"/>
      <c r="AI29" s="116">
        <f t="shared" si="2"/>
        <v>2695</v>
      </c>
      <c r="AJ29" s="107">
        <f t="shared" si="3"/>
        <v>2666.58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56" x14ac:dyDescent="0.2">
      <c r="A30" s="203" t="s">
        <v>19</v>
      </c>
      <c r="B30" s="203" t="s">
        <v>142</v>
      </c>
      <c r="C30" s="203" t="s">
        <v>141</v>
      </c>
      <c r="D30" s="203">
        <v>12</v>
      </c>
      <c r="E30" s="203" t="s">
        <v>265</v>
      </c>
      <c r="F30" s="203">
        <v>330</v>
      </c>
      <c r="G30" s="260">
        <v>362.11</v>
      </c>
      <c r="H30" s="261"/>
      <c r="I30" s="262"/>
      <c r="J30" s="203" t="s">
        <v>37</v>
      </c>
      <c r="K30" s="106"/>
      <c r="L30" s="107">
        <v>61.89</v>
      </c>
      <c r="M30" s="37">
        <f>'July-Aug 2018'!O30</f>
        <v>51</v>
      </c>
      <c r="N30" s="107">
        <v>74.430000000000007</v>
      </c>
      <c r="O30" s="199">
        <v>48</v>
      </c>
      <c r="P30" s="200">
        <v>62.56</v>
      </c>
      <c r="Q30" s="191">
        <v>60</v>
      </c>
      <c r="R30" s="191">
        <v>69.569999999999993</v>
      </c>
      <c r="S30" s="116">
        <v>49</v>
      </c>
      <c r="T30" s="107">
        <v>63.61</v>
      </c>
      <c r="U30" s="116">
        <v>330</v>
      </c>
      <c r="V30" s="107">
        <v>362.11</v>
      </c>
      <c r="W30" s="116"/>
      <c r="X30" s="107"/>
      <c r="Y30" s="116"/>
      <c r="Z30" s="107"/>
      <c r="AA30" s="116"/>
      <c r="AB30" s="107"/>
      <c r="AC30" s="116"/>
      <c r="AD30" s="107"/>
      <c r="AE30" s="116"/>
      <c r="AF30" s="107"/>
      <c r="AG30" s="116"/>
      <c r="AH30" s="37"/>
      <c r="AI30" s="116">
        <f t="shared" si="2"/>
        <v>538</v>
      </c>
      <c r="AJ30" s="107">
        <f t="shared" si="3"/>
        <v>694.17000000000007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x14ac:dyDescent="0.2">
      <c r="A31" s="203" t="s">
        <v>59</v>
      </c>
      <c r="B31" s="203" t="s">
        <v>142</v>
      </c>
      <c r="C31" s="203" t="s">
        <v>143</v>
      </c>
      <c r="D31" s="203">
        <v>12</v>
      </c>
      <c r="E31" s="203" t="s">
        <v>265</v>
      </c>
      <c r="F31" s="203">
        <v>1556</v>
      </c>
      <c r="G31" s="260">
        <v>1418.42</v>
      </c>
      <c r="H31" s="261"/>
      <c r="I31" s="262"/>
      <c r="J31" s="203" t="s">
        <v>37</v>
      </c>
      <c r="K31" s="106"/>
      <c r="L31" s="107">
        <v>493.58</v>
      </c>
      <c r="M31" s="37">
        <f>'July-Aug 2018'!O31</f>
        <v>427</v>
      </c>
      <c r="N31" s="107">
        <v>463.06</v>
      </c>
      <c r="O31" s="199">
        <v>652</v>
      </c>
      <c r="P31" s="200">
        <v>570.23</v>
      </c>
      <c r="Q31" s="191">
        <v>1023</v>
      </c>
      <c r="R31" s="191">
        <v>749.12</v>
      </c>
      <c r="S31" s="116">
        <v>1502</v>
      </c>
      <c r="T31" s="107">
        <v>1152.92</v>
      </c>
      <c r="U31" s="116">
        <v>1556</v>
      </c>
      <c r="V31" s="107">
        <v>1418.42</v>
      </c>
      <c r="W31" s="116"/>
      <c r="X31" s="107"/>
      <c r="Y31" s="116"/>
      <c r="Z31" s="107"/>
      <c r="AA31" s="116"/>
      <c r="AB31" s="107"/>
      <c r="AC31" s="116"/>
      <c r="AD31" s="107"/>
      <c r="AE31" s="116"/>
      <c r="AF31" s="107"/>
      <c r="AG31" s="116"/>
      <c r="AH31" s="37"/>
      <c r="AI31" s="116">
        <f t="shared" si="2"/>
        <v>5160</v>
      </c>
      <c r="AJ31" s="107">
        <f t="shared" si="3"/>
        <v>4847.33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x14ac:dyDescent="0.2">
      <c r="A32" s="203" t="s">
        <v>55</v>
      </c>
      <c r="B32" s="203" t="s">
        <v>156</v>
      </c>
      <c r="C32" s="203" t="s">
        <v>155</v>
      </c>
      <c r="D32" s="203">
        <v>14</v>
      </c>
      <c r="E32" s="203" t="s">
        <v>270</v>
      </c>
      <c r="F32" s="203">
        <v>806</v>
      </c>
      <c r="G32" s="260">
        <v>772.23</v>
      </c>
      <c r="H32" s="261"/>
      <c r="I32" s="262"/>
      <c r="J32" s="203" t="s">
        <v>37</v>
      </c>
      <c r="K32" s="106"/>
      <c r="L32" s="107">
        <v>36.909999999999997</v>
      </c>
      <c r="M32" s="37">
        <f>'July-Aug 2018'!O32</f>
        <v>27</v>
      </c>
      <c r="N32" s="107">
        <v>46.82</v>
      </c>
      <c r="O32" s="116">
        <v>0</v>
      </c>
      <c r="P32" s="107">
        <v>51.5</v>
      </c>
      <c r="Q32" s="191">
        <v>170</v>
      </c>
      <c r="R32" s="191">
        <v>169.07</v>
      </c>
      <c r="S32" s="116">
        <v>427</v>
      </c>
      <c r="T32" s="107">
        <v>384.38</v>
      </c>
      <c r="U32" s="116">
        <v>806</v>
      </c>
      <c r="V32" s="107">
        <v>772.23</v>
      </c>
      <c r="W32" s="116"/>
      <c r="X32" s="107"/>
      <c r="Y32" s="116"/>
      <c r="Z32" s="107"/>
      <c r="AA32" s="116"/>
      <c r="AB32" s="107"/>
      <c r="AC32" s="116"/>
      <c r="AD32" s="107"/>
      <c r="AE32" s="116"/>
      <c r="AF32" s="107"/>
      <c r="AG32" s="116"/>
      <c r="AH32" s="37"/>
      <c r="AI32" s="116">
        <f>K32+M32+O32+Q32+S32+U32</f>
        <v>1430</v>
      </c>
      <c r="AJ32" s="107">
        <f t="shared" si="3"/>
        <v>1460.9099999999999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1:56" x14ac:dyDescent="0.2">
      <c r="A33" s="203" t="s">
        <v>65</v>
      </c>
      <c r="B33" s="203" t="s">
        <v>158</v>
      </c>
      <c r="C33" s="203" t="s">
        <v>157</v>
      </c>
      <c r="D33" s="203">
        <v>15</v>
      </c>
      <c r="E33" s="203" t="s">
        <v>265</v>
      </c>
      <c r="F33" s="203">
        <v>7288</v>
      </c>
      <c r="G33" s="260">
        <v>5829.92</v>
      </c>
      <c r="H33" s="261"/>
      <c r="I33" s="262"/>
      <c r="J33" s="203" t="s">
        <v>37</v>
      </c>
      <c r="K33" s="106"/>
      <c r="L33" s="107">
        <v>1316.76</v>
      </c>
      <c r="M33" s="37">
        <f>'July-Aug 2018'!O33</f>
        <v>896</v>
      </c>
      <c r="N33" s="107">
        <v>886.29</v>
      </c>
      <c r="O33" s="199">
        <v>2706</v>
      </c>
      <c r="P33" s="200">
        <v>2126.41</v>
      </c>
      <c r="Q33" s="191">
        <v>3609</v>
      </c>
      <c r="R33" s="227">
        <v>2447.52</v>
      </c>
      <c r="S33" s="116">
        <v>4623</v>
      </c>
      <c r="T33" s="107">
        <v>3307.38</v>
      </c>
      <c r="U33" s="116">
        <v>7288</v>
      </c>
      <c r="V33" s="107">
        <v>5829.92</v>
      </c>
      <c r="W33" s="116"/>
      <c r="X33" s="107"/>
      <c r="Y33" s="116"/>
      <c r="Z33" s="107"/>
      <c r="AA33" s="116"/>
      <c r="AB33" s="107"/>
      <c r="AC33" s="116"/>
      <c r="AD33" s="107"/>
      <c r="AE33" s="116"/>
      <c r="AF33" s="107"/>
      <c r="AG33" s="116"/>
      <c r="AH33" s="37"/>
      <c r="AI33" s="116">
        <f t="shared" si="2"/>
        <v>19122</v>
      </c>
      <c r="AJ33" s="107">
        <f t="shared" si="3"/>
        <v>15914.28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x14ac:dyDescent="0.2">
      <c r="A34" t="s">
        <v>67</v>
      </c>
      <c r="B34"/>
      <c r="C34" t="s">
        <v>198</v>
      </c>
      <c r="D34">
        <v>70</v>
      </c>
      <c r="E34"/>
      <c r="F34"/>
      <c r="G34" s="191"/>
      <c r="H34" s="237"/>
      <c r="I34" s="239"/>
      <c r="J34" t="s">
        <v>37</v>
      </c>
      <c r="K34" s="106"/>
      <c r="L34" s="107">
        <v>0</v>
      </c>
      <c r="M34" s="37">
        <f>'July-Aug 2018'!O34</f>
        <v>0</v>
      </c>
      <c r="N34" s="107">
        <f t="shared" si="0"/>
        <v>0</v>
      </c>
      <c r="O34" s="116"/>
      <c r="P34" s="107"/>
      <c r="Q34" s="191"/>
      <c r="R34" s="191"/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37"/>
      <c r="AI34" s="116">
        <f t="shared" si="2"/>
        <v>0</v>
      </c>
      <c r="AJ34" s="107">
        <f t="shared" si="3"/>
        <v>0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x14ac:dyDescent="0.2">
      <c r="A35" s="203" t="s">
        <v>22</v>
      </c>
      <c r="B35" s="203" t="s">
        <v>131</v>
      </c>
      <c r="C35" s="203" t="s">
        <v>122</v>
      </c>
      <c r="D35" s="203">
        <v>60</v>
      </c>
      <c r="E35" s="203" t="s">
        <v>265</v>
      </c>
      <c r="F35" s="203">
        <v>19</v>
      </c>
      <c r="G35" s="260">
        <v>35.950000000000003</v>
      </c>
      <c r="H35" s="261"/>
      <c r="I35" s="262">
        <f>SUM(G10:G35)</f>
        <v>20899.600000000002</v>
      </c>
      <c r="J35" s="203" t="s">
        <v>37</v>
      </c>
      <c r="K35" s="106"/>
      <c r="L35" s="107">
        <v>18.64</v>
      </c>
      <c r="M35" s="37">
        <f>'July-Aug 2018'!O35</f>
        <v>3</v>
      </c>
      <c r="N35" s="107">
        <v>19.22</v>
      </c>
      <c r="O35" s="116">
        <v>0</v>
      </c>
      <c r="P35" s="107">
        <v>14.3</v>
      </c>
      <c r="Q35" s="191">
        <v>1</v>
      </c>
      <c r="R35" s="2">
        <v>16.190000000000001</v>
      </c>
      <c r="S35" s="116">
        <v>5</v>
      </c>
      <c r="T35" s="107">
        <v>21.1</v>
      </c>
      <c r="U35" s="116"/>
      <c r="V35" s="107">
        <v>35.950000000000003</v>
      </c>
      <c r="W35" s="116"/>
      <c r="X35" s="107"/>
      <c r="Y35" s="116"/>
      <c r="Z35" s="107"/>
      <c r="AA35" s="116"/>
      <c r="AB35" s="107"/>
      <c r="AC35" s="116"/>
      <c r="AD35" s="107"/>
      <c r="AE35" s="116"/>
      <c r="AF35" s="107"/>
      <c r="AG35" s="116"/>
      <c r="AH35" s="37"/>
      <c r="AI35" s="116">
        <f t="shared" si="2"/>
        <v>9</v>
      </c>
      <c r="AJ35" s="107">
        <f t="shared" si="3"/>
        <v>125.39999999999999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1:56" x14ac:dyDescent="0.2">
      <c r="A36" s="203" t="s">
        <v>57</v>
      </c>
      <c r="B36" s="203" t="s">
        <v>167</v>
      </c>
      <c r="C36" s="203" t="s">
        <v>166</v>
      </c>
      <c r="D36" s="203">
        <v>58</v>
      </c>
      <c r="E36" s="203" t="s">
        <v>265</v>
      </c>
      <c r="F36" s="203">
        <v>4</v>
      </c>
      <c r="G36" s="260">
        <v>19.25</v>
      </c>
      <c r="H36" s="261"/>
      <c r="I36" s="262">
        <f>G36</f>
        <v>19.25</v>
      </c>
      <c r="J36" s="263" t="s">
        <v>301</v>
      </c>
      <c r="K36" s="106"/>
      <c r="L36" s="107">
        <v>18.64</v>
      </c>
      <c r="M36" s="37">
        <f>'July-Aug 2018'!O36</f>
        <v>5</v>
      </c>
      <c r="N36" s="107">
        <v>21.53</v>
      </c>
      <c r="O36" s="116">
        <v>37</v>
      </c>
      <c r="P36" s="107">
        <v>18.32</v>
      </c>
      <c r="Q36" s="191">
        <v>7</v>
      </c>
      <c r="R36" s="191">
        <v>21.62</v>
      </c>
      <c r="S36" s="116">
        <v>6</v>
      </c>
      <c r="T36" s="107">
        <v>22.07</v>
      </c>
      <c r="U36" s="116">
        <v>4</v>
      </c>
      <c r="V36" s="107">
        <v>19.25</v>
      </c>
      <c r="W36" s="116"/>
      <c r="X36" s="107"/>
      <c r="Y36" s="116"/>
      <c r="Z36" s="107"/>
      <c r="AA36" s="116"/>
      <c r="AB36" s="107"/>
      <c r="AC36" s="116"/>
      <c r="AD36" s="107"/>
      <c r="AE36" s="116"/>
      <c r="AF36" s="107"/>
      <c r="AG36" s="116"/>
      <c r="AH36" s="37"/>
      <c r="AI36" s="116">
        <f t="shared" si="2"/>
        <v>59</v>
      </c>
      <c r="AJ36" s="107">
        <f t="shared" si="3"/>
        <v>121.43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56" x14ac:dyDescent="0.2">
      <c r="A37" s="203" t="s">
        <v>63</v>
      </c>
      <c r="B37" s="203" t="s">
        <v>145</v>
      </c>
      <c r="C37" s="203" t="s">
        <v>164</v>
      </c>
      <c r="D37" s="203">
        <v>70</v>
      </c>
      <c r="E37" s="203" t="s">
        <v>265</v>
      </c>
      <c r="F37" s="203">
        <v>325</v>
      </c>
      <c r="G37" s="260">
        <v>357.79</v>
      </c>
      <c r="H37" s="261"/>
      <c r="I37" s="262"/>
      <c r="J37" s="203" t="s">
        <v>52</v>
      </c>
      <c r="K37" s="106"/>
      <c r="L37" s="107">
        <v>19.600000000000001</v>
      </c>
      <c r="M37" s="37">
        <f>'July-Aug 2018'!O37</f>
        <v>5</v>
      </c>
      <c r="N37" s="107">
        <v>21.53</v>
      </c>
      <c r="O37" s="199">
        <v>4</v>
      </c>
      <c r="P37" s="200">
        <v>18.32</v>
      </c>
      <c r="Q37" s="191">
        <v>5</v>
      </c>
      <c r="R37" s="191">
        <v>19.809999999999999</v>
      </c>
      <c r="S37" s="116">
        <v>92</v>
      </c>
      <c r="T37" s="107">
        <v>105.16</v>
      </c>
      <c r="U37" s="116"/>
      <c r="V37" s="107">
        <v>357.79</v>
      </c>
      <c r="W37" s="116"/>
      <c r="X37" s="107"/>
      <c r="Y37" s="116"/>
      <c r="Z37" s="107"/>
      <c r="AA37" s="116"/>
      <c r="AB37" s="107"/>
      <c r="AC37" s="116"/>
      <c r="AD37" s="107"/>
      <c r="AE37" s="116"/>
      <c r="AF37" s="107"/>
      <c r="AG37" s="116"/>
      <c r="AH37" s="37"/>
      <c r="AI37" s="116">
        <f t="shared" si="2"/>
        <v>106</v>
      </c>
      <c r="AJ37" s="107">
        <f t="shared" si="3"/>
        <v>542.21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1:56" x14ac:dyDescent="0.2">
      <c r="A38" s="203" t="s">
        <v>24</v>
      </c>
      <c r="B38" s="203" t="s">
        <v>138</v>
      </c>
      <c r="C38" s="203" t="s">
        <v>137</v>
      </c>
      <c r="D38" s="203">
        <v>70</v>
      </c>
      <c r="E38" s="203" t="s">
        <v>265</v>
      </c>
      <c r="F38" s="203">
        <v>101</v>
      </c>
      <c r="G38" s="260">
        <v>139.66999999999999</v>
      </c>
      <c r="H38" s="261"/>
      <c r="I38" s="262"/>
      <c r="J38" s="203" t="s">
        <v>52</v>
      </c>
      <c r="K38" s="106"/>
      <c r="L38" s="107">
        <v>47.54</v>
      </c>
      <c r="M38" s="37">
        <f>'July-Aug 2018'!O38</f>
        <v>31</v>
      </c>
      <c r="N38" s="107">
        <v>56.45</v>
      </c>
      <c r="O38" s="199">
        <v>25</v>
      </c>
      <c r="P38" s="200">
        <v>43.67</v>
      </c>
      <c r="Q38" s="191">
        <v>29</v>
      </c>
      <c r="R38" s="191">
        <v>47.67</v>
      </c>
      <c r="S38" s="116">
        <v>19</v>
      </c>
      <c r="T38" s="107">
        <v>35.200000000000003</v>
      </c>
      <c r="U38" s="116">
        <v>101</v>
      </c>
      <c r="V38" s="107">
        <v>139.66999999999999</v>
      </c>
      <c r="W38" s="116"/>
      <c r="X38" s="107"/>
      <c r="Y38" s="116"/>
      <c r="Z38" s="107"/>
      <c r="AA38" s="116"/>
      <c r="AB38" s="107"/>
      <c r="AC38" s="116"/>
      <c r="AD38" s="107"/>
      <c r="AE38" s="116"/>
      <c r="AF38" s="107"/>
      <c r="AG38" s="116"/>
      <c r="AH38" s="37"/>
      <c r="AI38" s="116">
        <f t="shared" si="2"/>
        <v>205</v>
      </c>
      <c r="AJ38" s="107">
        <f t="shared" si="3"/>
        <v>370.20000000000005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1:56" x14ac:dyDescent="0.2">
      <c r="A39" s="264" t="s">
        <v>39</v>
      </c>
      <c r="B39" s="264" t="s">
        <v>225</v>
      </c>
      <c r="C39" s="264" t="s">
        <v>199</v>
      </c>
      <c r="D39" s="264">
        <v>70</v>
      </c>
      <c r="E39" s="265" t="s">
        <v>266</v>
      </c>
      <c r="F39" s="264">
        <v>563</v>
      </c>
      <c r="G39" s="266">
        <v>19</v>
      </c>
      <c r="H39" s="267"/>
      <c r="I39" s="268"/>
      <c r="J39" s="264" t="s">
        <v>52</v>
      </c>
      <c r="K39" s="106"/>
      <c r="L39" s="107">
        <v>0</v>
      </c>
      <c r="M39" s="37">
        <f>'July-Aug 2018'!O39</f>
        <v>16</v>
      </c>
      <c r="N39" s="107">
        <v>34.06</v>
      </c>
      <c r="O39" s="116">
        <v>17</v>
      </c>
      <c r="P39" s="107">
        <v>32.909999999999997</v>
      </c>
      <c r="Q39" s="191">
        <v>36</v>
      </c>
      <c r="R39" s="191">
        <v>49.18</v>
      </c>
      <c r="S39" s="116">
        <v>104</v>
      </c>
      <c r="T39" s="107">
        <v>116.19</v>
      </c>
      <c r="U39" s="116">
        <v>563</v>
      </c>
      <c r="V39" s="107">
        <v>557.47</v>
      </c>
      <c r="W39" s="116"/>
      <c r="X39" s="107"/>
      <c r="Y39" s="116"/>
      <c r="Z39" s="107"/>
      <c r="AA39" s="116"/>
      <c r="AB39" s="107"/>
      <c r="AC39" s="116"/>
      <c r="AD39" s="107"/>
      <c r="AE39" s="116"/>
      <c r="AF39" s="107"/>
      <c r="AG39" s="116"/>
      <c r="AH39" s="37"/>
      <c r="AI39" s="116">
        <f t="shared" si="2"/>
        <v>736</v>
      </c>
      <c r="AJ39" s="107">
        <f t="shared" si="3"/>
        <v>789.81000000000006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x14ac:dyDescent="0.2">
      <c r="A40" s="203" t="s">
        <v>54</v>
      </c>
      <c r="B40" s="203" t="s">
        <v>145</v>
      </c>
      <c r="C40" s="203" t="s">
        <v>144</v>
      </c>
      <c r="D40" s="203">
        <v>70</v>
      </c>
      <c r="E40" s="263" t="s">
        <v>265</v>
      </c>
      <c r="F40" s="203">
        <v>172</v>
      </c>
      <c r="G40" s="260">
        <v>206.33</v>
      </c>
      <c r="H40" s="261"/>
      <c r="I40" s="262">
        <f>SUM(G37:G41)</f>
        <v>767.11000000000013</v>
      </c>
      <c r="J40" s="203" t="s">
        <v>52</v>
      </c>
      <c r="K40" s="106"/>
      <c r="L40" s="107">
        <v>38.82</v>
      </c>
      <c r="M40" s="37">
        <f>'July-Aug 2018'!O40</f>
        <v>24</v>
      </c>
      <c r="N40" s="107">
        <v>44.53</v>
      </c>
      <c r="O40" s="199">
        <v>28</v>
      </c>
      <c r="P40" s="200">
        <v>42.46</v>
      </c>
      <c r="Q40" s="191">
        <v>34</v>
      </c>
      <c r="R40" s="191">
        <v>46.05</v>
      </c>
      <c r="S40" s="116">
        <v>59</v>
      </c>
      <c r="T40" s="107">
        <v>73.28</v>
      </c>
      <c r="U40" s="116">
        <v>172</v>
      </c>
      <c r="V40" s="107">
        <v>206.33</v>
      </c>
      <c r="W40" s="116"/>
      <c r="X40" s="107"/>
      <c r="Y40" s="116"/>
      <c r="Z40" s="107"/>
      <c r="AA40" s="116"/>
      <c r="AB40" s="107"/>
      <c r="AC40" s="116"/>
      <c r="AD40" s="107"/>
      <c r="AE40" s="116"/>
      <c r="AF40" s="107"/>
      <c r="AG40" s="116"/>
      <c r="AH40" s="37"/>
      <c r="AI40" s="116">
        <f t="shared" si="2"/>
        <v>317</v>
      </c>
      <c r="AJ40" s="107">
        <f t="shared" si="3"/>
        <v>451.47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s="12" customFormat="1" ht="13.5" thickBot="1" x14ac:dyDescent="0.25">
      <c r="A41" s="264" t="s">
        <v>100</v>
      </c>
      <c r="B41" s="264" t="s">
        <v>224</v>
      </c>
      <c r="C41" s="264" t="s">
        <v>223</v>
      </c>
      <c r="D41" s="264">
        <v>70</v>
      </c>
      <c r="E41" s="265" t="s">
        <v>264</v>
      </c>
      <c r="F41" s="264">
        <v>23</v>
      </c>
      <c r="G41" s="266">
        <v>44.32</v>
      </c>
      <c r="H41" s="267"/>
      <c r="I41" s="268"/>
      <c r="J41" s="264" t="s">
        <v>52</v>
      </c>
      <c r="K41" s="110"/>
      <c r="L41" s="111">
        <v>0</v>
      </c>
      <c r="M41" s="37">
        <f>'July-Aug 2018'!O41</f>
        <v>38</v>
      </c>
      <c r="N41" s="107">
        <v>65.209999999999994</v>
      </c>
      <c r="O41" s="117">
        <v>40</v>
      </c>
      <c r="P41" s="124">
        <v>64.11</v>
      </c>
      <c r="Q41" s="191">
        <v>42</v>
      </c>
      <c r="R41" s="191">
        <v>58.74</v>
      </c>
      <c r="S41" s="129">
        <v>45</v>
      </c>
      <c r="T41" s="123">
        <v>65.59</v>
      </c>
      <c r="U41" s="132">
        <v>23</v>
      </c>
      <c r="V41" s="124">
        <v>44.32</v>
      </c>
      <c r="W41" s="132"/>
      <c r="X41" s="124"/>
      <c r="Y41" s="129"/>
      <c r="Z41" s="123"/>
      <c r="AA41" s="129"/>
      <c r="AB41" s="123"/>
      <c r="AC41" s="129"/>
      <c r="AD41" s="123"/>
      <c r="AE41" s="129"/>
      <c r="AF41" s="123"/>
      <c r="AG41" s="129"/>
      <c r="AH41" s="125"/>
      <c r="AI41" s="116">
        <f t="shared" si="2"/>
        <v>188</v>
      </c>
      <c r="AJ41" s="107">
        <f t="shared" si="3"/>
        <v>297.97000000000003</v>
      </c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11" customFormat="1" ht="13.5" thickBot="1" x14ac:dyDescent="0.25">
      <c r="A42" s="254"/>
      <c r="B42" s="254"/>
      <c r="C42" s="254"/>
      <c r="D42" s="254"/>
      <c r="E42" s="254"/>
      <c r="F42" s="256">
        <f>SUM(F10:F41)</f>
        <v>24827</v>
      </c>
      <c r="G42" s="248">
        <f>SUM(G10:G41)</f>
        <v>21685.960000000003</v>
      </c>
      <c r="H42" s="255"/>
      <c r="I42" s="256">
        <f>SUM(I35:I41)</f>
        <v>21685.960000000003</v>
      </c>
      <c r="J42"/>
      <c r="K42" s="114"/>
      <c r="L42" s="223">
        <f>SUM(L10:L41)</f>
        <v>3392.97</v>
      </c>
      <c r="M42" s="112"/>
      <c r="N42" s="224">
        <f t="shared" ref="N42:AH42" si="4">SUM(N10:N41)</f>
        <v>2930.38</v>
      </c>
      <c r="O42" s="112"/>
      <c r="P42" s="224">
        <f>SUM(P10:P41)</f>
        <v>5290.44</v>
      </c>
      <c r="Q42" s="112"/>
      <c r="R42" s="224">
        <f t="shared" si="4"/>
        <v>7082</v>
      </c>
      <c r="S42" s="112"/>
      <c r="T42" s="113">
        <f t="shared" ref="T42" si="5">SUM(T10:T41)</f>
        <v>10770.260000000004</v>
      </c>
      <c r="U42" s="133"/>
      <c r="V42" s="133">
        <f t="shared" si="4"/>
        <v>22224.430000000004</v>
      </c>
      <c r="W42" s="112"/>
      <c r="X42" s="113">
        <f t="shared" si="4"/>
        <v>0</v>
      </c>
      <c r="Y42" s="112"/>
      <c r="Z42" s="113">
        <f>SUM(Z10:Z41)</f>
        <v>0</v>
      </c>
      <c r="AA42" s="112"/>
      <c r="AB42" s="113">
        <f>SUM(AB10:AB41)</f>
        <v>0</v>
      </c>
      <c r="AC42" s="112"/>
      <c r="AD42" s="113">
        <f t="shared" si="4"/>
        <v>0</v>
      </c>
      <c r="AE42" s="112"/>
      <c r="AF42" s="113">
        <f t="shared" si="4"/>
        <v>0</v>
      </c>
      <c r="AG42" s="112"/>
      <c r="AH42" s="133">
        <f t="shared" si="4"/>
        <v>0</v>
      </c>
      <c r="AI42" s="112"/>
      <c r="AJ42" s="298">
        <f t="shared" si="3"/>
        <v>51690.48000000001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ht="13.5" thickTop="1" x14ac:dyDescent="0.2">
      <c r="A43"/>
      <c r="B43"/>
      <c r="C43"/>
      <c r="D43"/>
      <c r="E43"/>
      <c r="F43"/>
      <c r="G43" s="191"/>
      <c r="H43" s="237"/>
      <c r="I43" s="239">
        <f>-F47</f>
        <v>-1488.53</v>
      </c>
      <c r="J43"/>
      <c r="K43" s="4"/>
      <c r="L43" s="29"/>
      <c r="M43" s="29"/>
      <c r="N43" s="4"/>
      <c r="O43" s="4"/>
      <c r="P43" s="3"/>
      <c r="Q43" s="3"/>
      <c r="R43" s="34"/>
      <c r="S43" s="34"/>
      <c r="T43" s="4"/>
      <c r="U43" s="4"/>
      <c r="V43" s="246">
        <f>-I42</f>
        <v>-21685.960000000003</v>
      </c>
      <c r="W43" s="4"/>
      <c r="X43" s="4"/>
      <c r="Y43" s="4"/>
      <c r="Z43" s="3"/>
      <c r="AA43" s="3"/>
      <c r="AB43" s="35"/>
      <c r="AC43" s="35"/>
      <c r="AD43" s="3"/>
      <c r="AE43" s="3"/>
      <c r="AJ43" s="3">
        <f>R43+AB43</f>
        <v>0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</row>
    <row r="44" spans="1:56" ht="13.5" thickBot="1" x14ac:dyDescent="0.25">
      <c r="A44"/>
      <c r="B44"/>
      <c r="C44"/>
      <c r="D44"/>
      <c r="E44"/>
      <c r="F44"/>
      <c r="G44" s="191"/>
      <c r="H44" s="237"/>
      <c r="I44" s="239">
        <f>-F52</f>
        <v>-20197.430000000004</v>
      </c>
      <c r="J44"/>
      <c r="V44" s="172">
        <f>SUM(V42:V43)</f>
        <v>538.47000000000116</v>
      </c>
    </row>
    <row r="45" spans="1:56" ht="14.25" thickTop="1" thickBot="1" x14ac:dyDescent="0.25">
      <c r="A45" s="237">
        <v>43479</v>
      </c>
      <c r="C45" t="s">
        <v>37</v>
      </c>
      <c r="E45"/>
      <c r="F45" s="239">
        <f>G15+G20+G21</f>
        <v>1425.21</v>
      </c>
      <c r="G45" s="191"/>
      <c r="H45" s="237"/>
      <c r="I45" s="90">
        <f>SUM(I42:I44)</f>
        <v>0</v>
      </c>
    </row>
    <row r="46" spans="1:56" ht="13.5" thickTop="1" x14ac:dyDescent="0.2">
      <c r="A46"/>
      <c r="B46"/>
      <c r="C46" t="s">
        <v>52</v>
      </c>
      <c r="D46"/>
      <c r="E46"/>
      <c r="F46" s="239">
        <f>G39+G41</f>
        <v>63.32</v>
      </c>
      <c r="G46" s="191"/>
      <c r="H46" s="237"/>
    </row>
    <row r="47" spans="1:56" ht="13.5" thickBot="1" x14ac:dyDescent="0.25">
      <c r="A47"/>
      <c r="B47"/>
      <c r="C47"/>
      <c r="D47"/>
      <c r="E47"/>
      <c r="F47" s="257">
        <f>SUM(F45:F46)</f>
        <v>1488.53</v>
      </c>
      <c r="G47" s="191"/>
      <c r="H47" s="237"/>
    </row>
    <row r="48" spans="1:56" ht="13.5" thickTop="1" x14ac:dyDescent="0.2">
      <c r="A48"/>
      <c r="B48"/>
      <c r="C48"/>
      <c r="D48"/>
      <c r="E48"/>
      <c r="F48"/>
      <c r="G48" s="191"/>
      <c r="H48" s="237"/>
    </row>
    <row r="49" spans="1:20" x14ac:dyDescent="0.2">
      <c r="A49" s="237">
        <v>43481</v>
      </c>
      <c r="B49"/>
      <c r="C49" s="253" t="s">
        <v>37</v>
      </c>
      <c r="D49"/>
      <c r="E49"/>
      <c r="F49" s="259">
        <f>G12+G13+G14+G16+G17+G18+G19+G24+G26+G27+G28+G29+G30+G31+G32+G33+G35</f>
        <v>19474.390000000003</v>
      </c>
      <c r="G49" s="191"/>
      <c r="H49" s="237"/>
      <c r="S49"/>
      <c r="T49"/>
    </row>
    <row r="50" spans="1:20" x14ac:dyDescent="0.2">
      <c r="C50" s="63" t="s">
        <v>301</v>
      </c>
      <c r="F50" s="86">
        <f>G36</f>
        <v>19.25</v>
      </c>
      <c r="S50"/>
      <c r="T50"/>
    </row>
    <row r="51" spans="1:20" x14ac:dyDescent="0.2">
      <c r="C51" s="253" t="s">
        <v>52</v>
      </c>
      <c r="F51" s="86">
        <f>G37+G38+G40</f>
        <v>703.79000000000008</v>
      </c>
      <c r="S51"/>
      <c r="T51"/>
    </row>
    <row r="52" spans="1:20" ht="13.5" thickBot="1" x14ac:dyDescent="0.25">
      <c r="F52" s="172">
        <f>SUM(F49:F51)</f>
        <v>20197.430000000004</v>
      </c>
    </row>
    <row r="53" spans="1:20" ht="13.5" thickTop="1" x14ac:dyDescent="0.2">
      <c r="A53" s="245">
        <v>43502</v>
      </c>
    </row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60"/>
  <sheetViews>
    <sheetView showWhiteSpace="0" view="pageLayout" topLeftCell="A25" zoomScaleNormal="100" workbookViewId="0">
      <selection activeCell="E59" sqref="E59"/>
    </sheetView>
  </sheetViews>
  <sheetFormatPr defaultColWidth="9.140625" defaultRowHeight="12.75" x14ac:dyDescent="0.2"/>
  <cols>
    <col min="1" max="1" width="19" style="1" customWidth="1"/>
    <col min="2" max="2" width="16.85546875" style="1" customWidth="1"/>
    <col min="3" max="3" width="15.42578125" style="1" customWidth="1"/>
    <col min="4" max="4" width="5.140625" style="1" customWidth="1"/>
    <col min="5" max="5" width="17.28515625" style="1" customWidth="1"/>
    <col min="6" max="6" width="11.28515625" style="1" customWidth="1"/>
    <col min="7" max="7" width="12.7109375" style="88" customWidth="1"/>
    <col min="8" max="8" width="10.42578125" style="4" bestFit="1" customWidth="1"/>
    <col min="9" max="9" width="13.7109375" style="88" customWidth="1"/>
    <col min="10" max="10" width="35.42578125" style="1" customWidth="1"/>
    <col min="11" max="11" width="8.85546875" style="1" customWidth="1"/>
    <col min="12" max="12" width="10.7109375" style="1" customWidth="1"/>
    <col min="13" max="13" width="8.85546875" style="1" customWidth="1"/>
    <col min="14" max="14" width="10.7109375" style="1" customWidth="1"/>
    <col min="15" max="15" width="10" style="1" customWidth="1"/>
    <col min="16" max="16" width="10.85546875" style="2" customWidth="1"/>
    <col min="17" max="17" width="10" style="2" customWidth="1"/>
    <col min="18" max="19" width="11.7109375" style="1" customWidth="1"/>
    <col min="20" max="21" width="12" style="1" customWidth="1"/>
    <col min="22" max="25" width="12.28515625" style="1" customWidth="1"/>
    <col min="26" max="27" width="12.28515625" style="2" customWidth="1"/>
    <col min="28" max="29" width="12.28515625" style="3" customWidth="1"/>
    <col min="30" max="31" width="12.28515625" style="2" customWidth="1"/>
    <col min="32" max="35" width="12.28515625" style="3" customWidth="1"/>
    <col min="36" max="36" width="13.85546875" style="2" customWidth="1"/>
    <col min="37" max="16384" width="9.140625" style="1"/>
  </cols>
  <sheetData>
    <row r="1" spans="1:56" x14ac:dyDescent="0.2">
      <c r="A1" s="1" t="s">
        <v>1</v>
      </c>
      <c r="AD1" s="3"/>
      <c r="AE1" s="3"/>
    </row>
    <row r="2" spans="1:56" ht="15.75" x14ac:dyDescent="0.25">
      <c r="A2" s="1" t="s">
        <v>2</v>
      </c>
      <c r="E2" s="103" t="s">
        <v>248</v>
      </c>
      <c r="AD2" s="3"/>
      <c r="AE2" s="3"/>
    </row>
    <row r="3" spans="1:56" ht="15.75" x14ac:dyDescent="0.25">
      <c r="A3" s="1" t="s">
        <v>3</v>
      </c>
      <c r="E3" s="201" t="s">
        <v>178</v>
      </c>
      <c r="F3" s="144">
        <v>190980</v>
      </c>
      <c r="AD3" s="3"/>
      <c r="AE3" s="3"/>
    </row>
    <row r="4" spans="1:56" x14ac:dyDescent="0.2">
      <c r="A4" s="1" t="s">
        <v>69</v>
      </c>
      <c r="AD4" s="3"/>
      <c r="AE4" s="3"/>
    </row>
    <row r="5" spans="1:56" x14ac:dyDescent="0.2">
      <c r="AD5" s="3"/>
      <c r="AE5" s="3"/>
    </row>
    <row r="6" spans="1:56" x14ac:dyDescent="0.2">
      <c r="A6" s="1" t="s">
        <v>5</v>
      </c>
      <c r="AD6" s="3"/>
      <c r="AE6" s="3"/>
    </row>
    <row r="7" spans="1:56" ht="13.5" thickBot="1" x14ac:dyDescent="0.25">
      <c r="A7" s="1" t="s">
        <v>112</v>
      </c>
      <c r="G7" s="241"/>
      <c r="AD7" s="3"/>
      <c r="AE7" s="3"/>
    </row>
    <row r="8" spans="1:56" ht="13.5" thickBot="1" x14ac:dyDescent="0.25">
      <c r="A8" s="7">
        <v>39630</v>
      </c>
      <c r="B8" s="7"/>
      <c r="F8" s="1" t="s">
        <v>35</v>
      </c>
      <c r="G8" s="88" t="s">
        <v>169</v>
      </c>
      <c r="H8" s="4" t="s">
        <v>32</v>
      </c>
      <c r="I8" s="88" t="s">
        <v>252</v>
      </c>
      <c r="K8" s="484">
        <v>43282</v>
      </c>
      <c r="L8" s="485"/>
      <c r="M8" s="484">
        <v>43330</v>
      </c>
      <c r="N8" s="485"/>
      <c r="O8" s="486">
        <v>43344</v>
      </c>
      <c r="P8" s="487"/>
      <c r="Q8" s="486">
        <v>43374</v>
      </c>
      <c r="R8" s="487"/>
      <c r="S8" s="482">
        <v>43405</v>
      </c>
      <c r="T8" s="483"/>
      <c r="U8" s="486">
        <v>43435</v>
      </c>
      <c r="V8" s="487"/>
      <c r="W8" s="486">
        <v>43466</v>
      </c>
      <c r="X8" s="487"/>
      <c r="Y8" s="486">
        <v>43497</v>
      </c>
      <c r="Z8" s="487"/>
      <c r="AA8" s="486">
        <v>43525</v>
      </c>
      <c r="AB8" s="487"/>
      <c r="AC8" s="486">
        <v>43556</v>
      </c>
      <c r="AD8" s="487"/>
      <c r="AE8" s="486">
        <v>43586</v>
      </c>
      <c r="AF8" s="488"/>
      <c r="AG8" s="234"/>
      <c r="AH8" s="137">
        <v>43617</v>
      </c>
      <c r="AI8" s="482" t="s">
        <v>35</v>
      </c>
      <c r="AJ8" s="483"/>
    </row>
    <row r="9" spans="1:56" ht="13.5" thickBot="1" x14ac:dyDescent="0.25">
      <c r="C9" s="1" t="s">
        <v>6</v>
      </c>
      <c r="D9" s="1" t="s">
        <v>26</v>
      </c>
      <c r="E9" s="1" t="s">
        <v>68</v>
      </c>
      <c r="F9" s="1" t="s">
        <v>28</v>
      </c>
      <c r="G9" s="88" t="s">
        <v>31</v>
      </c>
      <c r="H9" s="4" t="s">
        <v>33</v>
      </c>
      <c r="I9" s="88" t="s">
        <v>253</v>
      </c>
      <c r="J9" s="1" t="s">
        <v>36</v>
      </c>
      <c r="K9" s="118" t="s">
        <v>181</v>
      </c>
      <c r="L9" s="119" t="s">
        <v>183</v>
      </c>
      <c r="M9" s="120" t="s">
        <v>182</v>
      </c>
      <c r="N9" s="119" t="s">
        <v>184</v>
      </c>
      <c r="O9" s="121" t="s">
        <v>182</v>
      </c>
      <c r="P9" s="122" t="s">
        <v>185</v>
      </c>
      <c r="Q9" s="126" t="s">
        <v>182</v>
      </c>
      <c r="R9" s="119" t="s">
        <v>186</v>
      </c>
      <c r="S9" s="121" t="s">
        <v>182</v>
      </c>
      <c r="T9" s="119" t="s">
        <v>187</v>
      </c>
      <c r="U9" s="130" t="s">
        <v>182</v>
      </c>
      <c r="V9" s="130" t="s">
        <v>188</v>
      </c>
      <c r="W9" s="118" t="s">
        <v>182</v>
      </c>
      <c r="X9" s="119" t="s">
        <v>189</v>
      </c>
      <c r="Y9" s="118" t="s">
        <v>182</v>
      </c>
      <c r="Z9" s="122" t="s">
        <v>190</v>
      </c>
      <c r="AA9" s="126" t="s">
        <v>182</v>
      </c>
      <c r="AB9" s="135" t="s">
        <v>191</v>
      </c>
      <c r="AC9" s="136" t="s">
        <v>182</v>
      </c>
      <c r="AD9" s="135" t="s">
        <v>192</v>
      </c>
      <c r="AE9" s="136" t="s">
        <v>182</v>
      </c>
      <c r="AF9" s="135" t="s">
        <v>193</v>
      </c>
      <c r="AG9" s="136" t="s">
        <v>182</v>
      </c>
      <c r="AH9" s="131" t="s">
        <v>194</v>
      </c>
      <c r="AI9" s="138" t="s">
        <v>196</v>
      </c>
      <c r="AJ9" s="139" t="s">
        <v>195</v>
      </c>
    </row>
    <row r="10" spans="1:56" x14ac:dyDescent="0.2">
      <c r="A10" t="s">
        <v>105</v>
      </c>
      <c r="B10"/>
      <c r="C10" t="s">
        <v>179</v>
      </c>
      <c r="D10">
        <v>1</v>
      </c>
      <c r="E10"/>
      <c r="F10"/>
      <c r="G10" s="239"/>
      <c r="H10"/>
      <c r="I10" s="239"/>
      <c r="J10" t="s">
        <v>37</v>
      </c>
      <c r="K10" s="106"/>
      <c r="L10" s="107">
        <v>0</v>
      </c>
      <c r="M10" s="37">
        <f>'July-Aug 2018'!O10</f>
        <v>0</v>
      </c>
      <c r="N10" s="107">
        <f t="shared" ref="N10:N34" si="0">G10</f>
        <v>0</v>
      </c>
      <c r="O10" s="116"/>
      <c r="P10" s="107"/>
      <c r="Q10"/>
      <c r="R10">
        <v>0</v>
      </c>
      <c r="S10" s="127"/>
      <c r="T10" s="128"/>
      <c r="U10" s="127"/>
      <c r="V10" s="128"/>
      <c r="W10" s="127"/>
      <c r="X10" s="128"/>
      <c r="Y10" s="116"/>
      <c r="Z10" s="107"/>
      <c r="AA10" s="116"/>
      <c r="AB10" s="107"/>
      <c r="AC10" s="116"/>
      <c r="AD10" s="107"/>
      <c r="AE10" s="116"/>
      <c r="AF10" s="107"/>
      <c r="AG10" s="116"/>
      <c r="AH10" s="37"/>
      <c r="AI10" s="127"/>
      <c r="AJ10" s="128">
        <f t="shared" ref="AJ10:AJ11" si="1">SUM(L10:AH10)</f>
        <v>0</v>
      </c>
    </row>
    <row r="11" spans="1:56" x14ac:dyDescent="0.2">
      <c r="A11" t="s">
        <v>106</v>
      </c>
      <c r="B11"/>
      <c r="C11" t="s">
        <v>180</v>
      </c>
      <c r="D11">
        <v>4</v>
      </c>
      <c r="E11"/>
      <c r="F11"/>
      <c r="G11" s="239"/>
      <c r="H11"/>
      <c r="I11" s="239"/>
      <c r="J11" t="s">
        <v>37</v>
      </c>
      <c r="K11" s="106"/>
      <c r="L11" s="107">
        <v>0</v>
      </c>
      <c r="M11" s="37">
        <f>'July-Aug 2018'!O11</f>
        <v>0</v>
      </c>
      <c r="N11" s="107">
        <f t="shared" si="0"/>
        <v>0</v>
      </c>
      <c r="O11" s="116"/>
      <c r="P11" s="107"/>
      <c r="Q11"/>
      <c r="R11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37"/>
      <c r="AI11" s="116"/>
      <c r="AJ11" s="107">
        <f t="shared" si="1"/>
        <v>0</v>
      </c>
    </row>
    <row r="12" spans="1:56" x14ac:dyDescent="0.2">
      <c r="A12" s="213" t="s">
        <v>107</v>
      </c>
      <c r="B12" s="213" t="s">
        <v>127</v>
      </c>
      <c r="C12" s="213" t="s">
        <v>121</v>
      </c>
      <c r="D12" s="213">
        <v>1</v>
      </c>
      <c r="E12" s="213" t="s">
        <v>251</v>
      </c>
      <c r="F12" s="213">
        <v>1374</v>
      </c>
      <c r="G12" s="244">
        <v>1061.42</v>
      </c>
      <c r="H12" s="237">
        <v>43447</v>
      </c>
      <c r="I12" s="239"/>
      <c r="J12" t="s">
        <v>37</v>
      </c>
      <c r="K12" s="106"/>
      <c r="L12" s="107">
        <v>56.13</v>
      </c>
      <c r="M12" s="37">
        <f>'July-Aug 2018'!O12</f>
        <v>49</v>
      </c>
      <c r="N12">
        <v>72.13</v>
      </c>
      <c r="O12" s="199">
        <v>74</v>
      </c>
      <c r="P12" s="200">
        <v>88.7</v>
      </c>
      <c r="Q12" s="191">
        <v>331</v>
      </c>
      <c r="R12" s="191">
        <v>294.63</v>
      </c>
      <c r="S12" s="116">
        <v>1374</v>
      </c>
      <c r="T12" s="107">
        <v>1061.42</v>
      </c>
      <c r="U12" s="116"/>
      <c r="V12" s="107"/>
      <c r="W12" s="116"/>
      <c r="X12" s="107"/>
      <c r="Y12" s="116"/>
      <c r="Z12" s="107"/>
      <c r="AA12" s="116"/>
      <c r="AB12" s="107"/>
      <c r="AC12" s="116"/>
      <c r="AD12" s="107"/>
      <c r="AE12" s="116"/>
      <c r="AF12" s="107"/>
      <c r="AG12" s="116"/>
      <c r="AH12" s="37"/>
      <c r="AI12" s="116">
        <f>K12+M12+O12+Q12+S12</f>
        <v>1828</v>
      </c>
      <c r="AJ12" s="107">
        <f>L12+N12+P12+R12+T12</f>
        <v>1573.01</v>
      </c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x14ac:dyDescent="0.2">
      <c r="A13" s="213" t="s">
        <v>53</v>
      </c>
      <c r="B13" s="213" t="s">
        <v>128</v>
      </c>
      <c r="C13" s="213" t="s">
        <v>124</v>
      </c>
      <c r="D13" s="213">
        <v>2</v>
      </c>
      <c r="E13" s="213" t="s">
        <v>251</v>
      </c>
      <c r="F13" s="213">
        <v>0</v>
      </c>
      <c r="G13" s="244">
        <v>16.27</v>
      </c>
      <c r="H13" s="237">
        <v>43447</v>
      </c>
      <c r="I13" s="239"/>
      <c r="J13" t="s">
        <v>37</v>
      </c>
      <c r="K13" s="106"/>
      <c r="L13" s="107">
        <v>14.79</v>
      </c>
      <c r="M13" s="37">
        <f>'July-Aug 2018'!O13</f>
        <v>0</v>
      </c>
      <c r="N13" s="107">
        <v>15.78</v>
      </c>
      <c r="O13" s="199">
        <v>0</v>
      </c>
      <c r="P13" s="200">
        <v>14.3</v>
      </c>
      <c r="Q13" s="191">
        <v>0</v>
      </c>
      <c r="R13" s="191">
        <v>15.29</v>
      </c>
      <c r="S13" s="116">
        <v>0</v>
      </c>
      <c r="T13" s="107">
        <v>16.27</v>
      </c>
      <c r="U13" s="116"/>
      <c r="V13" s="107"/>
      <c r="W13" s="116"/>
      <c r="X13" s="107"/>
      <c r="Y13" s="116"/>
      <c r="Z13" s="107"/>
      <c r="AA13" s="116"/>
      <c r="AB13" s="107"/>
      <c r="AC13" s="116"/>
      <c r="AD13" s="107"/>
      <c r="AE13" s="116"/>
      <c r="AF13" s="107"/>
      <c r="AG13" s="116"/>
      <c r="AH13" s="37"/>
      <c r="AI13" s="116">
        <f t="shared" ref="AI13:AI41" si="2">K13+M13+O13+Q13+S13</f>
        <v>0</v>
      </c>
      <c r="AJ13" s="107">
        <f t="shared" ref="AJ13:AJ42" si="3">L13+N13+P13+R13+T13</f>
        <v>76.430000000000007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x14ac:dyDescent="0.2">
      <c r="A14" s="213" t="s">
        <v>53</v>
      </c>
      <c r="B14" s="213" t="s">
        <v>128</v>
      </c>
      <c r="C14" s="213" t="s">
        <v>125</v>
      </c>
      <c r="D14" s="213">
        <v>2</v>
      </c>
      <c r="E14" s="213" t="s">
        <v>251</v>
      </c>
      <c r="F14" s="213">
        <v>60</v>
      </c>
      <c r="G14" s="244">
        <v>74.239999999999995</v>
      </c>
      <c r="H14" s="237">
        <v>43447</v>
      </c>
      <c r="I14" s="239"/>
      <c r="J14" t="s">
        <v>37</v>
      </c>
      <c r="K14" s="106"/>
      <c r="L14" s="107">
        <v>97.46</v>
      </c>
      <c r="M14" s="37">
        <f>'July-Aug 2018'!O14</f>
        <v>32</v>
      </c>
      <c r="N14" s="107">
        <v>52.58</v>
      </c>
      <c r="O14" s="199">
        <v>52</v>
      </c>
      <c r="P14" s="200">
        <v>66.59</v>
      </c>
      <c r="Q14" s="191">
        <v>70</v>
      </c>
      <c r="R14" s="191">
        <v>78.61</v>
      </c>
      <c r="S14" s="116">
        <v>60</v>
      </c>
      <c r="T14" s="107">
        <v>74.239999999999995</v>
      </c>
      <c r="U14" s="116"/>
      <c r="V14" s="107"/>
      <c r="W14" s="116"/>
      <c r="X14" s="107"/>
      <c r="Y14" s="116"/>
      <c r="Z14" s="107"/>
      <c r="AA14" s="116"/>
      <c r="AB14" s="107"/>
      <c r="AC14" s="116"/>
      <c r="AD14" s="107"/>
      <c r="AE14" s="116"/>
      <c r="AF14" s="107"/>
      <c r="AG14" s="116"/>
      <c r="AH14" s="37"/>
      <c r="AI14" s="116">
        <f t="shared" si="2"/>
        <v>214</v>
      </c>
      <c r="AJ14" s="107">
        <f t="shared" si="3"/>
        <v>369.48</v>
      </c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x14ac:dyDescent="0.2">
      <c r="A15" s="180" t="s">
        <v>9</v>
      </c>
      <c r="B15" s="180" t="s">
        <v>129</v>
      </c>
      <c r="C15" s="180" t="s">
        <v>123</v>
      </c>
      <c r="D15" s="180">
        <v>4</v>
      </c>
      <c r="E15" s="180" t="s">
        <v>251</v>
      </c>
      <c r="F15" s="180">
        <v>250</v>
      </c>
      <c r="G15" s="240">
        <v>257.83999999999997</v>
      </c>
      <c r="H15" s="237">
        <v>43447</v>
      </c>
      <c r="I15" s="239"/>
      <c r="J15" t="s">
        <v>37</v>
      </c>
      <c r="K15" s="106"/>
      <c r="L15" s="107">
        <v>40.74</v>
      </c>
      <c r="M15" s="37">
        <f>'July-Aug 2018'!O15</f>
        <v>21</v>
      </c>
      <c r="N15" s="107">
        <v>39.93</v>
      </c>
      <c r="O15" s="116">
        <v>35</v>
      </c>
      <c r="P15" s="107">
        <v>50.5</v>
      </c>
      <c r="Q15" s="191">
        <v>64</v>
      </c>
      <c r="R15" s="191">
        <v>73.19</v>
      </c>
      <c r="S15" s="116">
        <v>250</v>
      </c>
      <c r="T15" s="107">
        <v>257.94</v>
      </c>
      <c r="U15" s="116"/>
      <c r="V15" s="107"/>
      <c r="W15" s="116"/>
      <c r="X15" s="107"/>
      <c r="Y15" s="116"/>
      <c r="Z15" s="107"/>
      <c r="AA15" s="116"/>
      <c r="AB15" s="107"/>
      <c r="AC15" s="116"/>
      <c r="AD15" s="107"/>
      <c r="AE15" s="116"/>
      <c r="AF15" s="107"/>
      <c r="AG15" s="116"/>
      <c r="AH15" s="37"/>
      <c r="AI15" s="116">
        <f t="shared" si="2"/>
        <v>370</v>
      </c>
      <c r="AJ15" s="107">
        <f t="shared" si="3"/>
        <v>462.3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x14ac:dyDescent="0.2">
      <c r="A16" s="213" t="s">
        <v>10</v>
      </c>
      <c r="B16" s="213" t="s">
        <v>149</v>
      </c>
      <c r="C16" s="213" t="s">
        <v>148</v>
      </c>
      <c r="D16" s="213">
        <v>4</v>
      </c>
      <c r="E16" s="213" t="s">
        <v>251</v>
      </c>
      <c r="F16" s="213">
        <v>43</v>
      </c>
      <c r="G16" s="244">
        <v>57.82</v>
      </c>
      <c r="H16" s="237">
        <v>43447</v>
      </c>
      <c r="I16" s="239"/>
      <c r="J16" t="s">
        <v>37</v>
      </c>
      <c r="K16" s="106"/>
      <c r="L16" s="107">
        <v>14.79</v>
      </c>
      <c r="M16" s="37">
        <f>'July-Aug 2018'!O16</f>
        <v>2</v>
      </c>
      <c r="N16" s="107">
        <v>18.079999999999998</v>
      </c>
      <c r="O16" s="199">
        <v>23</v>
      </c>
      <c r="P16" s="200">
        <v>37.43</v>
      </c>
      <c r="Q16" s="191">
        <v>34</v>
      </c>
      <c r="R16" s="191">
        <v>46.05</v>
      </c>
      <c r="S16" s="116">
        <v>43</v>
      </c>
      <c r="T16" s="107">
        <v>57.82</v>
      </c>
      <c r="U16" s="116"/>
      <c r="V16" s="107"/>
      <c r="W16" s="116"/>
      <c r="X16" s="107"/>
      <c r="Y16" s="116"/>
      <c r="Z16" s="107"/>
      <c r="AA16" s="116"/>
      <c r="AB16" s="107"/>
      <c r="AC16" s="116"/>
      <c r="AD16" s="107"/>
      <c r="AE16" s="116"/>
      <c r="AF16" s="107"/>
      <c r="AG16" s="116"/>
      <c r="AH16" s="37"/>
      <c r="AI16" s="116">
        <f t="shared" si="2"/>
        <v>102</v>
      </c>
      <c r="AJ16" s="107">
        <f t="shared" si="3"/>
        <v>174.17</v>
      </c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56" x14ac:dyDescent="0.2">
      <c r="A17" s="213" t="s">
        <v>10</v>
      </c>
      <c r="B17" s="213" t="s">
        <v>149</v>
      </c>
      <c r="C17" s="213" t="s">
        <v>150</v>
      </c>
      <c r="D17" s="213">
        <v>4</v>
      </c>
      <c r="E17" s="213" t="s">
        <v>251</v>
      </c>
      <c r="F17" s="213">
        <v>50</v>
      </c>
      <c r="G17" s="244">
        <v>64.59</v>
      </c>
      <c r="H17" s="237">
        <v>43447</v>
      </c>
      <c r="I17" s="239"/>
      <c r="J17" t="s">
        <v>37</v>
      </c>
      <c r="K17" s="106"/>
      <c r="L17" s="107">
        <v>14.79</v>
      </c>
      <c r="M17" s="37">
        <f>'July-Aug 2018'!O17</f>
        <v>0</v>
      </c>
      <c r="N17" s="107">
        <v>15.78</v>
      </c>
      <c r="O17" s="199">
        <v>2</v>
      </c>
      <c r="P17" s="200">
        <v>16.309999999999999</v>
      </c>
      <c r="Q17" s="191">
        <v>7</v>
      </c>
      <c r="R17" s="191">
        <v>21.62</v>
      </c>
      <c r="S17" s="116">
        <v>50</v>
      </c>
      <c r="T17" s="107">
        <v>64.59</v>
      </c>
      <c r="U17" s="116"/>
      <c r="V17" s="107"/>
      <c r="W17" s="116"/>
      <c r="X17" s="107"/>
      <c r="Y17" s="116"/>
      <c r="Z17" s="107"/>
      <c r="AA17" s="116"/>
      <c r="AB17" s="107"/>
      <c r="AC17" s="116"/>
      <c r="AD17" s="107"/>
      <c r="AE17" s="116"/>
      <c r="AF17" s="107"/>
      <c r="AG17" s="116"/>
      <c r="AH17" s="37"/>
      <c r="AI17" s="116">
        <f t="shared" si="2"/>
        <v>59</v>
      </c>
      <c r="AJ17" s="107">
        <f t="shared" si="3"/>
        <v>133.09</v>
      </c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56" x14ac:dyDescent="0.2">
      <c r="A18" s="213" t="s">
        <v>58</v>
      </c>
      <c r="B18" s="213" t="s">
        <v>136</v>
      </c>
      <c r="C18" s="213" t="s">
        <v>135</v>
      </c>
      <c r="D18" s="213">
        <v>16</v>
      </c>
      <c r="E18" s="213" t="s">
        <v>251</v>
      </c>
      <c r="F18" s="213">
        <v>66</v>
      </c>
      <c r="G18" s="244">
        <v>88.04</v>
      </c>
      <c r="H18" s="237">
        <v>43447</v>
      </c>
      <c r="I18" s="239"/>
      <c r="J18" t="s">
        <v>37</v>
      </c>
      <c r="K18" s="106"/>
      <c r="L18" s="107">
        <v>27.91</v>
      </c>
      <c r="M18" s="37">
        <f>'July-Aug 2018'!O18</f>
        <v>22</v>
      </c>
      <c r="N18" s="107">
        <v>45.19</v>
      </c>
      <c r="O18" s="116">
        <v>49</v>
      </c>
      <c r="P18" s="107">
        <v>69.92</v>
      </c>
      <c r="Q18" s="191">
        <v>58</v>
      </c>
      <c r="R18" s="191">
        <v>74.53</v>
      </c>
      <c r="S18" s="116">
        <v>66</v>
      </c>
      <c r="T18" s="107">
        <v>88.04</v>
      </c>
      <c r="U18" s="116"/>
      <c r="V18" s="107"/>
      <c r="W18" s="116"/>
      <c r="X18" s="107"/>
      <c r="Y18" s="116"/>
      <c r="Z18" s="107"/>
      <c r="AA18" s="116"/>
      <c r="AB18" s="107"/>
      <c r="AC18" s="116"/>
      <c r="AD18" s="107"/>
      <c r="AE18" s="116"/>
      <c r="AF18" s="107"/>
      <c r="AG18" s="116"/>
      <c r="AH18" s="37"/>
      <c r="AI18" s="116">
        <f t="shared" si="2"/>
        <v>195</v>
      </c>
      <c r="AJ18" s="107">
        <f t="shared" si="3"/>
        <v>305.58999999999997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1:56" x14ac:dyDescent="0.2">
      <c r="A19" s="213" t="s">
        <v>56</v>
      </c>
      <c r="B19" s="213" t="s">
        <v>163</v>
      </c>
      <c r="C19" s="213" t="s">
        <v>162</v>
      </c>
      <c r="D19" s="213">
        <v>6</v>
      </c>
      <c r="E19" s="213" t="s">
        <v>251</v>
      </c>
      <c r="F19" s="213">
        <v>257</v>
      </c>
      <c r="G19" s="244">
        <v>262.83999999999997</v>
      </c>
      <c r="H19" s="237">
        <v>43447</v>
      </c>
      <c r="I19" s="239"/>
      <c r="J19" t="s">
        <v>37</v>
      </c>
      <c r="K19" s="106"/>
      <c r="L19" s="107">
        <v>33.049999999999997</v>
      </c>
      <c r="M19" s="37">
        <f>'July-Aug 2018'!O19</f>
        <v>22</v>
      </c>
      <c r="N19" s="107">
        <v>41.08</v>
      </c>
      <c r="O19" s="199">
        <v>44</v>
      </c>
      <c r="P19" s="200">
        <v>58.53</v>
      </c>
      <c r="Q19">
        <v>70</v>
      </c>
      <c r="R19">
        <v>78.61</v>
      </c>
      <c r="S19" s="116">
        <v>257</v>
      </c>
      <c r="T19" s="107">
        <v>262.83999999999997</v>
      </c>
      <c r="U19" s="116"/>
      <c r="V19" s="107"/>
      <c r="W19" s="116"/>
      <c r="X19" s="107"/>
      <c r="Y19" s="116"/>
      <c r="Z19" s="107"/>
      <c r="AA19" s="116"/>
      <c r="AB19" s="107"/>
      <c r="AC19" s="116"/>
      <c r="AD19" s="107"/>
      <c r="AE19" s="116"/>
      <c r="AF19" s="107"/>
      <c r="AG19" s="116"/>
      <c r="AH19" s="37"/>
      <c r="AI19" s="116">
        <f t="shared" si="2"/>
        <v>393</v>
      </c>
      <c r="AJ19" s="107">
        <f t="shared" si="3"/>
        <v>474.10999999999996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1:56" s="12" customFormat="1" x14ac:dyDescent="0.2">
      <c r="A20" t="s">
        <v>103</v>
      </c>
      <c r="B20" t="s">
        <v>154</v>
      </c>
      <c r="C20" t="s">
        <v>153</v>
      </c>
      <c r="D20">
        <v>7</v>
      </c>
      <c r="E20" t="s">
        <v>247</v>
      </c>
      <c r="F20">
        <v>1</v>
      </c>
      <c r="G20" s="242">
        <v>15.23</v>
      </c>
      <c r="H20" s="238">
        <v>43440</v>
      </c>
      <c r="I20" s="243"/>
      <c r="J20" t="s">
        <v>37</v>
      </c>
      <c r="K20" s="108"/>
      <c r="L20" s="107">
        <v>15.78</v>
      </c>
      <c r="M20" s="37">
        <f>'July-Aug 2018'!O20</f>
        <v>0</v>
      </c>
      <c r="N20" s="107">
        <v>14.3</v>
      </c>
      <c r="O20" s="116">
        <v>0</v>
      </c>
      <c r="P20" s="123">
        <v>14.79</v>
      </c>
      <c r="Q20"/>
      <c r="R20">
        <v>16.27</v>
      </c>
      <c r="S20" s="129">
        <v>1</v>
      </c>
      <c r="T20" s="123">
        <v>15.23</v>
      </c>
      <c r="U20" s="129"/>
      <c r="V20" s="123"/>
      <c r="W20" s="129"/>
      <c r="X20" s="123"/>
      <c r="Y20" s="129"/>
      <c r="Z20" s="123"/>
      <c r="AA20" s="129"/>
      <c r="AB20" s="123"/>
      <c r="AC20" s="129"/>
      <c r="AD20" s="123"/>
      <c r="AE20" s="129"/>
      <c r="AF20" s="123"/>
      <c r="AG20" s="129"/>
      <c r="AH20" s="125"/>
      <c r="AI20" s="116">
        <f t="shared" si="2"/>
        <v>1</v>
      </c>
      <c r="AJ20" s="107">
        <f t="shared" si="3"/>
        <v>76.37</v>
      </c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12" customFormat="1" x14ac:dyDescent="0.2">
      <c r="A21" t="s">
        <v>104</v>
      </c>
      <c r="B21" t="s">
        <v>154</v>
      </c>
      <c r="C21" t="s">
        <v>159</v>
      </c>
      <c r="D21">
        <v>7</v>
      </c>
      <c r="E21" t="s">
        <v>247</v>
      </c>
      <c r="F21">
        <v>50</v>
      </c>
      <c r="G21" s="242">
        <v>61.13</v>
      </c>
      <c r="H21" s="238">
        <v>43440</v>
      </c>
      <c r="I21" s="243"/>
      <c r="J21" t="s">
        <v>37</v>
      </c>
      <c r="K21" s="108"/>
      <c r="L21" s="107">
        <v>51.46</v>
      </c>
      <c r="M21" s="37">
        <f>'July-Aug 2018'!O21</f>
        <v>38</v>
      </c>
      <c r="N21" s="107">
        <v>56.44</v>
      </c>
      <c r="O21" s="116">
        <v>46</v>
      </c>
      <c r="P21" s="123">
        <v>66.97</v>
      </c>
      <c r="Q21"/>
      <c r="R21">
        <v>60.11</v>
      </c>
      <c r="S21" s="129">
        <v>50</v>
      </c>
      <c r="T21" s="123">
        <v>61.13</v>
      </c>
      <c r="U21" s="129"/>
      <c r="V21" s="123"/>
      <c r="W21" s="129"/>
      <c r="X21" s="123"/>
      <c r="Y21" s="129"/>
      <c r="Z21" s="123"/>
      <c r="AA21" s="129"/>
      <c r="AB21" s="123"/>
      <c r="AC21" s="129"/>
      <c r="AD21" s="123"/>
      <c r="AE21" s="129"/>
      <c r="AF21" s="123"/>
      <c r="AG21" s="129"/>
      <c r="AH21" s="125"/>
      <c r="AI21" s="116">
        <f t="shared" si="2"/>
        <v>134</v>
      </c>
      <c r="AJ21" s="107">
        <f t="shared" si="3"/>
        <v>296.11</v>
      </c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x14ac:dyDescent="0.2">
      <c r="A22" s="213" t="s">
        <v>61</v>
      </c>
      <c r="B22" s="213" t="s">
        <v>161</v>
      </c>
      <c r="C22" s="213" t="s">
        <v>160</v>
      </c>
      <c r="D22" s="213">
        <v>6</v>
      </c>
      <c r="E22" s="213" t="s">
        <v>251</v>
      </c>
      <c r="F22" s="213">
        <v>95</v>
      </c>
      <c r="G22" s="244">
        <v>157.96</v>
      </c>
      <c r="H22" s="237">
        <v>43447</v>
      </c>
      <c r="I22" s="239"/>
      <c r="J22" t="s">
        <v>37</v>
      </c>
      <c r="K22" s="109"/>
      <c r="L22" s="107">
        <v>0</v>
      </c>
      <c r="M22" s="37">
        <f>'July-Aug 2018'!O22</f>
        <v>10</v>
      </c>
      <c r="N22" s="107">
        <v>27.49</v>
      </c>
      <c r="O22" s="116">
        <v>0</v>
      </c>
      <c r="P22" s="107">
        <v>20.71</v>
      </c>
      <c r="Q22"/>
      <c r="R22">
        <v>40.06</v>
      </c>
      <c r="S22" s="116">
        <v>95</v>
      </c>
      <c r="T22" s="107">
        <v>157.96</v>
      </c>
      <c r="U22" s="116"/>
      <c r="V22" s="107"/>
      <c r="W22" s="116"/>
      <c r="X22" s="107"/>
      <c r="Y22" s="116"/>
      <c r="Z22" s="107"/>
      <c r="AA22" s="116"/>
      <c r="AB22" s="107"/>
      <c r="AC22" s="116"/>
      <c r="AD22" s="107"/>
      <c r="AE22" s="116"/>
      <c r="AF22" s="107"/>
      <c r="AG22" s="116"/>
      <c r="AH22" s="37"/>
      <c r="AI22" s="116">
        <f t="shared" si="2"/>
        <v>105</v>
      </c>
      <c r="AJ22" s="107">
        <f t="shared" si="3"/>
        <v>246.22000000000003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x14ac:dyDescent="0.2">
      <c r="A23" s="180" t="s">
        <v>64</v>
      </c>
      <c r="B23" s="180" t="s">
        <v>134</v>
      </c>
      <c r="C23" s="180" t="s">
        <v>203</v>
      </c>
      <c r="D23" s="180">
        <v>5</v>
      </c>
      <c r="E23" s="180" t="s">
        <v>254</v>
      </c>
      <c r="F23" s="180">
        <v>14</v>
      </c>
      <c r="G23" s="240">
        <v>28.96</v>
      </c>
      <c r="H23" s="237">
        <v>43447</v>
      </c>
      <c r="I23" s="247"/>
      <c r="J23" t="s">
        <v>37</v>
      </c>
      <c r="K23" s="106"/>
      <c r="L23" s="107">
        <v>19.649999999999999</v>
      </c>
      <c r="M23" s="37">
        <f>'July-Aug 2018'!O23</f>
        <v>3</v>
      </c>
      <c r="N23" s="107">
        <v>18.309999999999999</v>
      </c>
      <c r="O23" s="116">
        <v>12</v>
      </c>
      <c r="P23" s="107">
        <v>26.68</v>
      </c>
      <c r="Q23" s="191">
        <v>15</v>
      </c>
      <c r="R23" s="235">
        <v>29.21</v>
      </c>
      <c r="S23" s="116">
        <v>14</v>
      </c>
      <c r="T23" s="107">
        <v>28.96</v>
      </c>
      <c r="U23" s="116"/>
      <c r="V23" s="107"/>
      <c r="W23" s="116"/>
      <c r="X23" s="107"/>
      <c r="Y23" s="116"/>
      <c r="Z23" s="107"/>
      <c r="AA23" s="116"/>
      <c r="AB23" s="107"/>
      <c r="AC23" s="116"/>
      <c r="AD23" s="107"/>
      <c r="AE23" s="116"/>
      <c r="AF23" s="107"/>
      <c r="AG23" s="116"/>
      <c r="AH23" s="37"/>
      <c r="AI23" s="116">
        <f t="shared" si="2"/>
        <v>44</v>
      </c>
      <c r="AJ23" s="107">
        <f t="shared" si="3"/>
        <v>122.81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x14ac:dyDescent="0.2">
      <c r="A24" s="213" t="s">
        <v>16</v>
      </c>
      <c r="B24" s="213" t="s">
        <v>152</v>
      </c>
      <c r="C24" s="213" t="s">
        <v>151</v>
      </c>
      <c r="D24" s="213">
        <v>19</v>
      </c>
      <c r="E24" s="213" t="s">
        <v>251</v>
      </c>
      <c r="F24" s="213">
        <v>67</v>
      </c>
      <c r="G24" s="244">
        <v>81</v>
      </c>
      <c r="H24" s="237">
        <v>43447</v>
      </c>
      <c r="I24" s="239"/>
      <c r="J24" t="s">
        <v>37</v>
      </c>
      <c r="K24" s="106"/>
      <c r="L24" s="107"/>
      <c r="M24" s="37"/>
      <c r="N24" s="107"/>
      <c r="O24" s="199"/>
      <c r="P24" s="200"/>
      <c r="Q24" s="191">
        <v>50</v>
      </c>
      <c r="R24">
        <v>60.52</v>
      </c>
      <c r="S24" s="116">
        <v>67</v>
      </c>
      <c r="T24" s="107">
        <v>81</v>
      </c>
      <c r="U24" s="116"/>
      <c r="V24" s="107"/>
      <c r="W24" s="116"/>
      <c r="X24" s="107"/>
      <c r="Y24" s="116"/>
      <c r="Z24" s="107"/>
      <c r="AA24" s="116"/>
      <c r="AB24" s="107"/>
      <c r="AC24" s="116"/>
      <c r="AD24" s="107"/>
      <c r="AE24" s="116"/>
      <c r="AF24" s="107"/>
      <c r="AG24" s="116"/>
      <c r="AH24" s="37"/>
      <c r="AI24" s="116">
        <f t="shared" si="2"/>
        <v>117</v>
      </c>
      <c r="AJ24" s="107">
        <f t="shared" si="3"/>
        <v>141.52000000000001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1:56" x14ac:dyDescent="0.2">
      <c r="A25" t="s">
        <v>60</v>
      </c>
      <c r="B25" t="s">
        <v>147</v>
      </c>
      <c r="C25" t="s">
        <v>146</v>
      </c>
      <c r="D25">
        <v>10</v>
      </c>
      <c r="E25"/>
      <c r="F25"/>
      <c r="G25" s="239"/>
      <c r="H25"/>
      <c r="I25" s="239"/>
      <c r="J25" t="s">
        <v>37</v>
      </c>
      <c r="K25" s="106"/>
      <c r="L25" s="107">
        <v>0</v>
      </c>
      <c r="M25" s="37">
        <f>'July-Aug 2018'!O25</f>
        <v>0</v>
      </c>
      <c r="N25" s="107">
        <f t="shared" si="0"/>
        <v>0</v>
      </c>
      <c r="O25" s="116">
        <v>0</v>
      </c>
      <c r="P25" s="107"/>
      <c r="Q25" s="191"/>
      <c r="R25"/>
      <c r="S25" s="116"/>
      <c r="T25" s="107"/>
      <c r="U25" s="116"/>
      <c r="V25" s="107"/>
      <c r="W25" s="116"/>
      <c r="X25" s="107"/>
      <c r="Y25" s="116"/>
      <c r="Z25" s="107"/>
      <c r="AA25" s="116"/>
      <c r="AB25" s="107"/>
      <c r="AC25" s="116"/>
      <c r="AD25" s="107"/>
      <c r="AE25" s="116"/>
      <c r="AF25" s="107"/>
      <c r="AG25" s="116"/>
      <c r="AH25" s="37"/>
      <c r="AI25" s="116">
        <f t="shared" si="2"/>
        <v>0</v>
      </c>
      <c r="AJ25" s="107">
        <f t="shared" si="3"/>
        <v>0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 x14ac:dyDescent="0.2">
      <c r="A26" s="213" t="s">
        <v>64</v>
      </c>
      <c r="B26" s="213" t="s">
        <v>134</v>
      </c>
      <c r="C26" s="213" t="s">
        <v>133</v>
      </c>
      <c r="D26" s="213">
        <v>10</v>
      </c>
      <c r="E26" s="213" t="s">
        <v>251</v>
      </c>
      <c r="F26" s="213">
        <v>2614</v>
      </c>
      <c r="G26" s="244">
        <v>1947.92</v>
      </c>
      <c r="H26" s="237">
        <v>43447</v>
      </c>
      <c r="I26" s="239"/>
      <c r="J26" t="s">
        <v>37</v>
      </c>
      <c r="K26" s="106"/>
      <c r="L26" s="107">
        <v>473.59</v>
      </c>
      <c r="M26" s="37">
        <f>'July-Aug 2018'!O26</f>
        <v>406</v>
      </c>
      <c r="N26" s="107">
        <v>444.11</v>
      </c>
      <c r="O26" s="199">
        <v>1678</v>
      </c>
      <c r="P26" s="200">
        <v>1347.57</v>
      </c>
      <c r="Q26" s="191">
        <v>3069</v>
      </c>
      <c r="R26">
        <v>2092.87</v>
      </c>
      <c r="S26" s="116">
        <v>2614</v>
      </c>
      <c r="T26" s="107">
        <v>1947.92</v>
      </c>
      <c r="U26" s="116"/>
      <c r="V26" s="107"/>
      <c r="W26" s="116"/>
      <c r="X26" s="107"/>
      <c r="Y26" s="116"/>
      <c r="Z26" s="107"/>
      <c r="AA26" s="116"/>
      <c r="AB26" s="107"/>
      <c r="AC26" s="116"/>
      <c r="AD26" s="107"/>
      <c r="AE26" s="116"/>
      <c r="AF26" s="107"/>
      <c r="AG26" s="116"/>
      <c r="AH26" s="37"/>
      <c r="AI26" s="116">
        <f t="shared" si="2"/>
        <v>7767</v>
      </c>
      <c r="AJ26" s="107">
        <f t="shared" si="3"/>
        <v>6306.0599999999995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x14ac:dyDescent="0.2">
      <c r="A27" s="213" t="s">
        <v>66</v>
      </c>
      <c r="B27" s="213" t="s">
        <v>130</v>
      </c>
      <c r="C27" s="213" t="s">
        <v>126</v>
      </c>
      <c r="D27" s="213">
        <v>11</v>
      </c>
      <c r="E27" s="213" t="s">
        <v>251</v>
      </c>
      <c r="F27" s="213">
        <v>321</v>
      </c>
      <c r="G27" s="244">
        <v>308.58999999999997</v>
      </c>
      <c r="H27" s="237">
        <v>43447</v>
      </c>
      <c r="I27" s="239"/>
      <c r="J27" t="s">
        <v>37</v>
      </c>
      <c r="K27" s="106"/>
      <c r="L27" s="107">
        <v>93.62</v>
      </c>
      <c r="M27" s="37">
        <f>'July-Aug 2018'!O27</f>
        <v>89</v>
      </c>
      <c r="N27" s="107">
        <v>118.15</v>
      </c>
      <c r="O27" s="199">
        <v>139</v>
      </c>
      <c r="P27" s="200">
        <v>154.06</v>
      </c>
      <c r="Q27" s="191">
        <v>161</v>
      </c>
      <c r="R27" s="191">
        <v>160.93</v>
      </c>
      <c r="S27" s="116">
        <v>321</v>
      </c>
      <c r="T27" s="107">
        <v>308.58999999999997</v>
      </c>
      <c r="U27" s="116"/>
      <c r="V27" s="107"/>
      <c r="W27" s="116"/>
      <c r="X27" s="107"/>
      <c r="Y27" s="116"/>
      <c r="Z27" s="107"/>
      <c r="AA27" s="116"/>
      <c r="AB27" s="107"/>
      <c r="AC27" s="116"/>
      <c r="AD27" s="107"/>
      <c r="AE27" s="116"/>
      <c r="AF27" s="107"/>
      <c r="AG27" s="116"/>
      <c r="AH27" s="37"/>
      <c r="AI27" s="116">
        <f t="shared" si="2"/>
        <v>710</v>
      </c>
      <c r="AJ27" s="107">
        <f t="shared" si="3"/>
        <v>835.34999999999991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1:56" x14ac:dyDescent="0.2">
      <c r="A28" s="213" t="s">
        <v>18</v>
      </c>
      <c r="B28" s="213" t="s">
        <v>130</v>
      </c>
      <c r="C28" s="213" t="s">
        <v>132</v>
      </c>
      <c r="D28" s="213">
        <v>11</v>
      </c>
      <c r="E28" s="213" t="s">
        <v>251</v>
      </c>
      <c r="F28" s="213">
        <v>107</v>
      </c>
      <c r="G28" s="244">
        <v>119.66</v>
      </c>
      <c r="H28" s="237">
        <v>43447</v>
      </c>
      <c r="I28" s="239"/>
      <c r="J28" t="s">
        <v>37</v>
      </c>
      <c r="K28" s="106"/>
      <c r="L28" s="107">
        <v>174.01000000000002</v>
      </c>
      <c r="M28" s="37">
        <f>'July-Aug 2018'!O28</f>
        <v>2</v>
      </c>
      <c r="N28" s="107">
        <v>18.079999999999998</v>
      </c>
      <c r="O28" s="199">
        <v>2</v>
      </c>
      <c r="P28" s="200">
        <v>16.309999999999999</v>
      </c>
      <c r="Q28" s="191">
        <v>22</v>
      </c>
      <c r="R28" s="191">
        <v>35.19</v>
      </c>
      <c r="S28" s="116">
        <v>107</v>
      </c>
      <c r="T28" s="107">
        <v>119.66</v>
      </c>
      <c r="U28" s="116"/>
      <c r="V28" s="107"/>
      <c r="W28" s="116"/>
      <c r="X28" s="107"/>
      <c r="Y28" s="116"/>
      <c r="Z28" s="107"/>
      <c r="AA28" s="116"/>
      <c r="AB28" s="107"/>
      <c r="AC28" s="116"/>
      <c r="AD28" s="107"/>
      <c r="AE28" s="116"/>
      <c r="AF28" s="107"/>
      <c r="AG28" s="116"/>
      <c r="AH28" s="37"/>
      <c r="AI28" s="116">
        <f t="shared" si="2"/>
        <v>133</v>
      </c>
      <c r="AJ28" s="107">
        <f t="shared" si="3"/>
        <v>363.25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56" x14ac:dyDescent="0.2">
      <c r="A29" s="213" t="s">
        <v>0</v>
      </c>
      <c r="B29" s="213" t="s">
        <v>140</v>
      </c>
      <c r="C29" s="213" t="s">
        <v>139</v>
      </c>
      <c r="D29" s="213">
        <v>12</v>
      </c>
      <c r="E29" s="213" t="s">
        <v>251</v>
      </c>
      <c r="F29" s="213">
        <v>1036</v>
      </c>
      <c r="G29" s="244">
        <v>819.77</v>
      </c>
      <c r="H29" s="237">
        <v>43447</v>
      </c>
      <c r="I29" s="239"/>
      <c r="J29" t="s">
        <v>37</v>
      </c>
      <c r="K29" s="106"/>
      <c r="L29" s="107">
        <v>212.82</v>
      </c>
      <c r="M29" s="37">
        <f>'July-Aug 2018'!O29</f>
        <v>160</v>
      </c>
      <c r="N29" s="107">
        <v>199.82</v>
      </c>
      <c r="O29" s="199">
        <v>181</v>
      </c>
      <c r="P29" s="200">
        <v>196.28</v>
      </c>
      <c r="Q29" s="191">
        <v>215</v>
      </c>
      <c r="R29" s="191">
        <v>209.77</v>
      </c>
      <c r="S29" s="116">
        <v>1036</v>
      </c>
      <c r="T29" s="107">
        <v>819.77</v>
      </c>
      <c r="U29" s="116"/>
      <c r="V29" s="107"/>
      <c r="W29" s="116"/>
      <c r="X29" s="107"/>
      <c r="Y29" s="116"/>
      <c r="Z29" s="107"/>
      <c r="AA29" s="116"/>
      <c r="AB29" s="107"/>
      <c r="AC29" s="116"/>
      <c r="AD29" s="107"/>
      <c r="AE29" s="116"/>
      <c r="AF29" s="107"/>
      <c r="AG29" s="116"/>
      <c r="AH29" s="37"/>
      <c r="AI29" s="116">
        <f t="shared" si="2"/>
        <v>1592</v>
      </c>
      <c r="AJ29" s="107">
        <f t="shared" si="3"/>
        <v>1638.46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56" x14ac:dyDescent="0.2">
      <c r="A30" s="213" t="s">
        <v>19</v>
      </c>
      <c r="B30" s="213" t="s">
        <v>142</v>
      </c>
      <c r="C30" s="213" t="s">
        <v>141</v>
      </c>
      <c r="D30" s="213">
        <v>12</v>
      </c>
      <c r="E30" s="213" t="s">
        <v>251</v>
      </c>
      <c r="F30" s="213">
        <v>49</v>
      </c>
      <c r="G30" s="244">
        <v>63.61</v>
      </c>
      <c r="H30" s="237">
        <v>43447</v>
      </c>
      <c r="I30" s="239"/>
      <c r="J30" t="s">
        <v>37</v>
      </c>
      <c r="K30" s="106"/>
      <c r="L30" s="107">
        <v>61.89</v>
      </c>
      <c r="M30" s="37">
        <f>'July-Aug 2018'!O30</f>
        <v>51</v>
      </c>
      <c r="N30" s="107">
        <v>74.430000000000007</v>
      </c>
      <c r="O30" s="199">
        <v>48</v>
      </c>
      <c r="P30" s="200">
        <v>62.56</v>
      </c>
      <c r="Q30" s="191">
        <v>60</v>
      </c>
      <c r="R30" s="191">
        <v>69.569999999999993</v>
      </c>
      <c r="S30" s="116">
        <v>49</v>
      </c>
      <c r="T30" s="107">
        <v>63.61</v>
      </c>
      <c r="U30" s="116"/>
      <c r="V30" s="107"/>
      <c r="W30" s="116"/>
      <c r="X30" s="107"/>
      <c r="Y30" s="116"/>
      <c r="Z30" s="107"/>
      <c r="AA30" s="116"/>
      <c r="AB30" s="107"/>
      <c r="AC30" s="116"/>
      <c r="AD30" s="107"/>
      <c r="AE30" s="116"/>
      <c r="AF30" s="107"/>
      <c r="AG30" s="116"/>
      <c r="AH30" s="37"/>
      <c r="AI30" s="116">
        <f t="shared" si="2"/>
        <v>208</v>
      </c>
      <c r="AJ30" s="107">
        <f t="shared" si="3"/>
        <v>332.06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x14ac:dyDescent="0.2">
      <c r="A31" s="213" t="s">
        <v>59</v>
      </c>
      <c r="B31" s="213" t="s">
        <v>142</v>
      </c>
      <c r="C31" s="213" t="s">
        <v>143</v>
      </c>
      <c r="D31" s="213">
        <v>12</v>
      </c>
      <c r="E31" s="213" t="s">
        <v>251</v>
      </c>
      <c r="F31" s="213">
        <v>1502</v>
      </c>
      <c r="G31" s="244">
        <v>1152.92</v>
      </c>
      <c r="H31" s="237">
        <v>43447</v>
      </c>
      <c r="I31" s="239"/>
      <c r="J31" t="s">
        <v>37</v>
      </c>
      <c r="K31" s="106"/>
      <c r="L31" s="107">
        <v>493.58</v>
      </c>
      <c r="M31" s="37">
        <f>'July-Aug 2018'!O31</f>
        <v>427</v>
      </c>
      <c r="N31" s="107">
        <v>463.06</v>
      </c>
      <c r="O31" s="199">
        <v>652</v>
      </c>
      <c r="P31" s="200">
        <v>570.23</v>
      </c>
      <c r="Q31" s="191">
        <v>1023</v>
      </c>
      <c r="R31" s="191">
        <v>749.12</v>
      </c>
      <c r="S31" s="116">
        <v>1502</v>
      </c>
      <c r="T31" s="107">
        <v>1152.92</v>
      </c>
      <c r="U31" s="116"/>
      <c r="V31" s="107"/>
      <c r="W31" s="116"/>
      <c r="X31" s="107"/>
      <c r="Y31" s="116"/>
      <c r="Z31" s="107"/>
      <c r="AA31" s="116"/>
      <c r="AB31" s="107"/>
      <c r="AC31" s="116"/>
      <c r="AD31" s="107"/>
      <c r="AE31" s="116"/>
      <c r="AF31" s="107"/>
      <c r="AG31" s="116"/>
      <c r="AH31" s="37"/>
      <c r="AI31" s="116">
        <f t="shared" si="2"/>
        <v>3604</v>
      </c>
      <c r="AJ31" s="107">
        <f t="shared" si="3"/>
        <v>3428.91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x14ac:dyDescent="0.2">
      <c r="A32" s="213" t="s">
        <v>55</v>
      </c>
      <c r="B32" s="213" t="s">
        <v>156</v>
      </c>
      <c r="C32" s="213" t="s">
        <v>155</v>
      </c>
      <c r="D32" s="213">
        <v>14</v>
      </c>
      <c r="E32" s="213" t="s">
        <v>251</v>
      </c>
      <c r="F32" s="213">
        <v>427</v>
      </c>
      <c r="G32" s="244">
        <v>384.38</v>
      </c>
      <c r="H32" s="237">
        <v>43447</v>
      </c>
      <c r="I32" s="239"/>
      <c r="J32" t="s">
        <v>37</v>
      </c>
      <c r="K32" s="106"/>
      <c r="L32" s="107">
        <v>36.909999999999997</v>
      </c>
      <c r="M32" s="37">
        <f>'July-Aug 2018'!O32</f>
        <v>27</v>
      </c>
      <c r="N32" s="107">
        <v>46.82</v>
      </c>
      <c r="O32" s="116">
        <v>0</v>
      </c>
      <c r="P32" s="107">
        <v>51.5</v>
      </c>
      <c r="Q32" s="191">
        <v>170</v>
      </c>
      <c r="R32" s="191">
        <v>169.07</v>
      </c>
      <c r="S32" s="116">
        <v>427</v>
      </c>
      <c r="T32" s="107">
        <v>384.38</v>
      </c>
      <c r="U32" s="116"/>
      <c r="V32" s="107"/>
      <c r="W32" s="116"/>
      <c r="X32" s="107"/>
      <c r="Y32" s="116"/>
      <c r="Z32" s="107"/>
      <c r="AA32" s="116"/>
      <c r="AB32" s="107"/>
      <c r="AC32" s="116"/>
      <c r="AD32" s="107"/>
      <c r="AE32" s="116"/>
      <c r="AF32" s="107"/>
      <c r="AG32" s="116"/>
      <c r="AH32" s="37"/>
      <c r="AI32" s="116">
        <f t="shared" si="2"/>
        <v>624</v>
      </c>
      <c r="AJ32" s="107">
        <f t="shared" si="3"/>
        <v>688.68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1:56" x14ac:dyDescent="0.2">
      <c r="A33" s="213" t="s">
        <v>65</v>
      </c>
      <c r="B33" s="213" t="s">
        <v>158</v>
      </c>
      <c r="C33" s="213" t="s">
        <v>157</v>
      </c>
      <c r="D33" s="213">
        <v>15</v>
      </c>
      <c r="E33" s="213" t="s">
        <v>251</v>
      </c>
      <c r="F33" s="213">
        <v>4623</v>
      </c>
      <c r="G33" s="244">
        <v>3307.38</v>
      </c>
      <c r="H33" s="237">
        <v>43447</v>
      </c>
      <c r="I33" s="239"/>
      <c r="J33" t="s">
        <v>37</v>
      </c>
      <c r="K33" s="106"/>
      <c r="L33" s="107">
        <v>1316.76</v>
      </c>
      <c r="M33" s="37">
        <f>'July-Aug 2018'!O33</f>
        <v>896</v>
      </c>
      <c r="N33" s="107">
        <v>886.29</v>
      </c>
      <c r="O33" s="199">
        <v>2706</v>
      </c>
      <c r="P33" s="200">
        <v>2126.41</v>
      </c>
      <c r="Q33" s="191">
        <v>3609</v>
      </c>
      <c r="R33" s="227">
        <v>2447.52</v>
      </c>
      <c r="S33" s="116">
        <v>4623</v>
      </c>
      <c r="T33" s="107">
        <v>3307.38</v>
      </c>
      <c r="U33" s="116"/>
      <c r="V33" s="107"/>
      <c r="W33" s="116"/>
      <c r="X33" s="107"/>
      <c r="Y33" s="116"/>
      <c r="Z33" s="107"/>
      <c r="AA33" s="116"/>
      <c r="AB33" s="107"/>
      <c r="AC33" s="116"/>
      <c r="AD33" s="107"/>
      <c r="AE33" s="116"/>
      <c r="AF33" s="107"/>
      <c r="AG33" s="116"/>
      <c r="AH33" s="37"/>
      <c r="AI33" s="116">
        <f t="shared" si="2"/>
        <v>11834</v>
      </c>
      <c r="AJ33" s="107">
        <f t="shared" si="3"/>
        <v>10084.36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x14ac:dyDescent="0.2">
      <c r="A34" t="s">
        <v>67</v>
      </c>
      <c r="B34"/>
      <c r="C34" t="s">
        <v>198</v>
      </c>
      <c r="D34">
        <v>70</v>
      </c>
      <c r="E34"/>
      <c r="F34"/>
      <c r="G34" s="239"/>
      <c r="H34"/>
      <c r="I34" s="239"/>
      <c r="J34" t="s">
        <v>37</v>
      </c>
      <c r="K34" s="106"/>
      <c r="L34" s="107">
        <v>0</v>
      </c>
      <c r="M34" s="37">
        <f>'July-Aug 2018'!O34</f>
        <v>0</v>
      </c>
      <c r="N34" s="107">
        <f t="shared" si="0"/>
        <v>0</v>
      </c>
      <c r="O34" s="116"/>
      <c r="P34" s="107"/>
      <c r="Q34" s="191"/>
      <c r="R34" s="191"/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37"/>
      <c r="AI34" s="116">
        <f t="shared" si="2"/>
        <v>0</v>
      </c>
      <c r="AJ34" s="107">
        <f t="shared" si="3"/>
        <v>0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x14ac:dyDescent="0.2">
      <c r="A35" s="213" t="s">
        <v>22</v>
      </c>
      <c r="B35" s="213" t="s">
        <v>131</v>
      </c>
      <c r="C35" s="213" t="s">
        <v>122</v>
      </c>
      <c r="D35" s="213">
        <v>60</v>
      </c>
      <c r="E35" s="213" t="s">
        <v>251</v>
      </c>
      <c r="F35" s="213">
        <v>5</v>
      </c>
      <c r="G35" s="244">
        <v>21.1</v>
      </c>
      <c r="H35" s="237">
        <v>43447</v>
      </c>
      <c r="I35" s="239">
        <f>SUM(G10:G35)</f>
        <v>10352.67</v>
      </c>
      <c r="J35" t="s">
        <v>37</v>
      </c>
      <c r="K35" s="106"/>
      <c r="L35" s="107">
        <v>18.64</v>
      </c>
      <c r="M35" s="37">
        <f>'July-Aug 2018'!O35</f>
        <v>3</v>
      </c>
      <c r="N35" s="107">
        <v>19.22</v>
      </c>
      <c r="O35" s="116">
        <v>0</v>
      </c>
      <c r="P35" s="107">
        <v>14.3</v>
      </c>
      <c r="Q35" s="191">
        <v>1</v>
      </c>
      <c r="R35" s="2">
        <v>16.190000000000001</v>
      </c>
      <c r="S35" s="116">
        <v>5</v>
      </c>
      <c r="T35" s="107">
        <v>21.1</v>
      </c>
      <c r="U35" s="116"/>
      <c r="V35" s="107"/>
      <c r="W35" s="116"/>
      <c r="X35" s="107"/>
      <c r="Y35" s="116"/>
      <c r="Z35" s="107"/>
      <c r="AA35" s="116"/>
      <c r="AB35" s="107"/>
      <c r="AC35" s="116"/>
      <c r="AD35" s="107"/>
      <c r="AE35" s="116"/>
      <c r="AF35" s="107"/>
      <c r="AG35" s="116"/>
      <c r="AH35" s="37"/>
      <c r="AI35" s="116">
        <f t="shared" si="2"/>
        <v>9</v>
      </c>
      <c r="AJ35" s="107">
        <f t="shared" si="3"/>
        <v>89.449999999999989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1:56" x14ac:dyDescent="0.2">
      <c r="A36" s="213" t="s">
        <v>57</v>
      </c>
      <c r="B36" s="213" t="s">
        <v>167</v>
      </c>
      <c r="C36" s="213" t="s">
        <v>166</v>
      </c>
      <c r="D36" s="213">
        <v>58</v>
      </c>
      <c r="E36" s="213" t="s">
        <v>251</v>
      </c>
      <c r="F36" s="213">
        <v>6</v>
      </c>
      <c r="G36" s="244">
        <v>22.07</v>
      </c>
      <c r="H36" s="237">
        <v>43447</v>
      </c>
      <c r="I36" s="239">
        <f>G36</f>
        <v>22.07</v>
      </c>
      <c r="J36" s="1" t="s">
        <v>301</v>
      </c>
      <c r="K36" s="106"/>
      <c r="L36" s="107">
        <v>18.64</v>
      </c>
      <c r="M36" s="37">
        <f>'July-Aug 2018'!O36</f>
        <v>5</v>
      </c>
      <c r="N36" s="107">
        <v>21.53</v>
      </c>
      <c r="O36" s="116">
        <v>37</v>
      </c>
      <c r="P36" s="107">
        <v>18.32</v>
      </c>
      <c r="Q36" s="191">
        <v>7</v>
      </c>
      <c r="R36" s="191">
        <v>21.62</v>
      </c>
      <c r="S36" s="116">
        <v>6</v>
      </c>
      <c r="T36" s="107">
        <v>22.07</v>
      </c>
      <c r="U36" s="116"/>
      <c r="V36" s="107"/>
      <c r="W36" s="116"/>
      <c r="X36" s="107"/>
      <c r="Y36" s="116"/>
      <c r="Z36" s="107"/>
      <c r="AA36" s="116"/>
      <c r="AB36" s="107"/>
      <c r="AC36" s="116"/>
      <c r="AD36" s="107"/>
      <c r="AE36" s="116"/>
      <c r="AF36" s="107"/>
      <c r="AG36" s="116"/>
      <c r="AH36" s="37"/>
      <c r="AI36" s="116">
        <f t="shared" si="2"/>
        <v>55</v>
      </c>
      <c r="AJ36" s="107">
        <f t="shared" si="3"/>
        <v>102.18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56" x14ac:dyDescent="0.2">
      <c r="A37" s="213" t="s">
        <v>63</v>
      </c>
      <c r="B37" s="213" t="s">
        <v>145</v>
      </c>
      <c r="C37" s="213" t="s">
        <v>164</v>
      </c>
      <c r="D37" s="213">
        <v>70</v>
      </c>
      <c r="E37" s="213" t="s">
        <v>251</v>
      </c>
      <c r="F37" s="213">
        <v>92</v>
      </c>
      <c r="G37" s="244">
        <v>105.16</v>
      </c>
      <c r="H37" s="237">
        <v>43447</v>
      </c>
      <c r="I37" s="239"/>
      <c r="J37" t="s">
        <v>52</v>
      </c>
      <c r="K37" s="106"/>
      <c r="L37" s="107">
        <v>19.600000000000001</v>
      </c>
      <c r="M37" s="37">
        <f>'July-Aug 2018'!O37</f>
        <v>5</v>
      </c>
      <c r="N37" s="107">
        <v>21.53</v>
      </c>
      <c r="O37" s="199">
        <v>4</v>
      </c>
      <c r="P37" s="200">
        <v>18.32</v>
      </c>
      <c r="Q37" s="191">
        <v>5</v>
      </c>
      <c r="R37" s="191">
        <v>19.809999999999999</v>
      </c>
      <c r="S37" s="116">
        <v>92</v>
      </c>
      <c r="T37" s="107">
        <v>105.16</v>
      </c>
      <c r="U37" s="116"/>
      <c r="V37" s="107"/>
      <c r="W37" s="116"/>
      <c r="X37" s="107"/>
      <c r="Y37" s="116"/>
      <c r="Z37" s="107"/>
      <c r="AA37" s="116"/>
      <c r="AB37" s="107"/>
      <c r="AC37" s="116"/>
      <c r="AD37" s="107"/>
      <c r="AE37" s="116"/>
      <c r="AF37" s="107"/>
      <c r="AG37" s="116"/>
      <c r="AH37" s="37"/>
      <c r="AI37" s="116">
        <f t="shared" si="2"/>
        <v>106</v>
      </c>
      <c r="AJ37" s="107">
        <f t="shared" si="3"/>
        <v>184.42000000000002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1:56" x14ac:dyDescent="0.2">
      <c r="A38" s="213" t="s">
        <v>24</v>
      </c>
      <c r="B38" s="213" t="s">
        <v>138</v>
      </c>
      <c r="C38" s="213" t="s">
        <v>137</v>
      </c>
      <c r="D38" s="213">
        <v>70</v>
      </c>
      <c r="E38" s="213" t="s">
        <v>251</v>
      </c>
      <c r="F38" s="213">
        <v>19</v>
      </c>
      <c r="G38" s="244">
        <v>35.200000000000003</v>
      </c>
      <c r="H38"/>
      <c r="I38" s="239"/>
      <c r="J38" t="s">
        <v>52</v>
      </c>
      <c r="K38" s="106"/>
      <c r="L38" s="107">
        <v>47.54</v>
      </c>
      <c r="M38" s="37">
        <f>'July-Aug 2018'!O38</f>
        <v>31</v>
      </c>
      <c r="N38" s="107">
        <v>56.45</v>
      </c>
      <c r="O38" s="199">
        <v>25</v>
      </c>
      <c r="P38" s="200">
        <v>43.67</v>
      </c>
      <c r="Q38" s="191">
        <v>29</v>
      </c>
      <c r="R38" s="191">
        <v>47.67</v>
      </c>
      <c r="S38" s="116">
        <v>19</v>
      </c>
      <c r="T38" s="107">
        <v>35.200000000000003</v>
      </c>
      <c r="U38" s="116"/>
      <c r="V38" s="107"/>
      <c r="W38" s="116"/>
      <c r="X38" s="107"/>
      <c r="Y38" s="116"/>
      <c r="Z38" s="107"/>
      <c r="AA38" s="116"/>
      <c r="AB38" s="107"/>
      <c r="AC38" s="116"/>
      <c r="AD38" s="107"/>
      <c r="AE38" s="116"/>
      <c r="AF38" s="107"/>
      <c r="AG38" s="116"/>
      <c r="AH38" s="37"/>
      <c r="AI38" s="116">
        <f t="shared" si="2"/>
        <v>104</v>
      </c>
      <c r="AJ38" s="107">
        <f t="shared" si="3"/>
        <v>230.53000000000003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1:56" x14ac:dyDescent="0.2">
      <c r="A39" s="180" t="s">
        <v>39</v>
      </c>
      <c r="B39" s="180" t="s">
        <v>225</v>
      </c>
      <c r="C39" s="180" t="s">
        <v>199</v>
      </c>
      <c r="D39" s="180">
        <v>70</v>
      </c>
      <c r="E39" s="180" t="s">
        <v>249</v>
      </c>
      <c r="F39" s="180">
        <v>104</v>
      </c>
      <c r="G39" s="240">
        <v>116.19</v>
      </c>
      <c r="H39" s="237">
        <v>43447</v>
      </c>
      <c r="I39" s="239"/>
      <c r="J39" t="s">
        <v>52</v>
      </c>
      <c r="K39" s="106"/>
      <c r="L39" s="107">
        <v>0</v>
      </c>
      <c r="M39" s="37">
        <f>'July-Aug 2018'!O39</f>
        <v>16</v>
      </c>
      <c r="N39" s="107">
        <v>34.06</v>
      </c>
      <c r="O39" s="116">
        <v>17</v>
      </c>
      <c r="P39" s="107">
        <v>32.909999999999997</v>
      </c>
      <c r="Q39" s="191">
        <v>36</v>
      </c>
      <c r="R39" s="191">
        <v>49.18</v>
      </c>
      <c r="S39" s="116">
        <v>104</v>
      </c>
      <c r="T39" s="107">
        <v>116.19</v>
      </c>
      <c r="U39" s="116"/>
      <c r="V39" s="107"/>
      <c r="W39" s="116"/>
      <c r="X39" s="107"/>
      <c r="Y39" s="116"/>
      <c r="Z39" s="107"/>
      <c r="AA39" s="116"/>
      <c r="AB39" s="107"/>
      <c r="AC39" s="116"/>
      <c r="AD39" s="107"/>
      <c r="AE39" s="116"/>
      <c r="AF39" s="107"/>
      <c r="AG39" s="116"/>
      <c r="AH39" s="37"/>
      <c r="AI39" s="116">
        <f t="shared" si="2"/>
        <v>173</v>
      </c>
      <c r="AJ39" s="107">
        <f t="shared" si="3"/>
        <v>232.34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x14ac:dyDescent="0.2">
      <c r="A40" s="213" t="s">
        <v>54</v>
      </c>
      <c r="B40" s="213" t="s">
        <v>145</v>
      </c>
      <c r="C40" s="213" t="s">
        <v>144</v>
      </c>
      <c r="D40" s="213">
        <v>70</v>
      </c>
      <c r="E40" s="213" t="s">
        <v>251</v>
      </c>
      <c r="F40" s="213">
        <v>59</v>
      </c>
      <c r="G40" s="244">
        <v>73.28</v>
      </c>
      <c r="H40" s="237">
        <v>43447</v>
      </c>
      <c r="I40" s="239">
        <f>SUM(G37:G41)</f>
        <v>395.42000000000007</v>
      </c>
      <c r="J40" t="s">
        <v>52</v>
      </c>
      <c r="K40" s="106"/>
      <c r="L40" s="107">
        <v>38.82</v>
      </c>
      <c r="M40" s="37">
        <f>'July-Aug 2018'!O40</f>
        <v>24</v>
      </c>
      <c r="N40" s="107">
        <v>44.53</v>
      </c>
      <c r="O40" s="199">
        <v>28</v>
      </c>
      <c r="P40" s="200">
        <v>42.46</v>
      </c>
      <c r="Q40" s="191">
        <v>34</v>
      </c>
      <c r="R40" s="191">
        <v>46.05</v>
      </c>
      <c r="S40" s="116">
        <v>59</v>
      </c>
      <c r="T40" s="107">
        <v>73.28</v>
      </c>
      <c r="U40" s="116"/>
      <c r="V40" s="107"/>
      <c r="W40" s="116"/>
      <c r="X40" s="107"/>
      <c r="Y40" s="116"/>
      <c r="Z40" s="107"/>
      <c r="AA40" s="116"/>
      <c r="AB40" s="107"/>
      <c r="AC40" s="116"/>
      <c r="AD40" s="107"/>
      <c r="AE40" s="116"/>
      <c r="AF40" s="107"/>
      <c r="AG40" s="116"/>
      <c r="AH40" s="37"/>
      <c r="AI40" s="116">
        <f t="shared" si="2"/>
        <v>145</v>
      </c>
      <c r="AJ40" s="107">
        <f t="shared" si="3"/>
        <v>245.14000000000001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s="12" customFormat="1" ht="13.5" thickBot="1" x14ac:dyDescent="0.25">
      <c r="A41" s="180" t="s">
        <v>100</v>
      </c>
      <c r="B41" s="180" t="s">
        <v>224</v>
      </c>
      <c r="C41" s="180" t="s">
        <v>223</v>
      </c>
      <c r="D41" s="180">
        <v>70</v>
      </c>
      <c r="E41" s="180" t="s">
        <v>250</v>
      </c>
      <c r="F41" s="180">
        <v>45</v>
      </c>
      <c r="G41" s="240">
        <v>65.59</v>
      </c>
      <c r="H41" s="237">
        <v>43447</v>
      </c>
      <c r="I41" s="239"/>
      <c r="J41" t="s">
        <v>52</v>
      </c>
      <c r="K41" s="110"/>
      <c r="L41" s="111">
        <v>0</v>
      </c>
      <c r="M41" s="37">
        <f>'July-Aug 2018'!O41</f>
        <v>38</v>
      </c>
      <c r="N41" s="107">
        <v>65.209999999999994</v>
      </c>
      <c r="O41" s="117">
        <v>40</v>
      </c>
      <c r="P41" s="124">
        <v>64.11</v>
      </c>
      <c r="Q41" s="191">
        <v>42</v>
      </c>
      <c r="R41" s="191">
        <v>58.74</v>
      </c>
      <c r="S41" s="129">
        <v>45</v>
      </c>
      <c r="T41" s="123">
        <v>65.59</v>
      </c>
      <c r="U41" s="132"/>
      <c r="V41" s="124"/>
      <c r="W41" s="132"/>
      <c r="X41" s="124"/>
      <c r="Y41" s="129"/>
      <c r="Z41" s="123"/>
      <c r="AA41" s="129"/>
      <c r="AB41" s="123"/>
      <c r="AC41" s="129"/>
      <c r="AD41" s="123"/>
      <c r="AE41" s="129"/>
      <c r="AF41" s="123"/>
      <c r="AG41" s="129"/>
      <c r="AH41" s="125"/>
      <c r="AI41" s="116">
        <f t="shared" si="2"/>
        <v>165</v>
      </c>
      <c r="AJ41" s="107">
        <f t="shared" si="3"/>
        <v>253.65</v>
      </c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11" customFormat="1" ht="13.5" thickBot="1" x14ac:dyDescent="0.25">
      <c r="A42"/>
      <c r="B42"/>
      <c r="C42"/>
      <c r="D42"/>
      <c r="E42"/>
      <c r="F42">
        <f>SUM(F10:F41)</f>
        <v>13336</v>
      </c>
      <c r="G42" s="239">
        <f>SUM(G10:G41)</f>
        <v>10770.160000000002</v>
      </c>
      <c r="H42">
        <f>SUM(H10:H40)</f>
        <v>1129608</v>
      </c>
      <c r="I42" s="239">
        <f>SUM(I35:I41)</f>
        <v>10770.16</v>
      </c>
      <c r="J42">
        <v>0</v>
      </c>
      <c r="K42" s="114"/>
      <c r="L42" s="223">
        <f>SUM(L10:L41)</f>
        <v>3392.97</v>
      </c>
      <c r="M42" s="112"/>
      <c r="N42" s="224">
        <f t="shared" ref="N42:AH42" si="4">SUM(N10:N41)</f>
        <v>2930.38</v>
      </c>
      <c r="O42" s="112"/>
      <c r="P42" s="224">
        <f>SUM(P10:P41)</f>
        <v>5290.44</v>
      </c>
      <c r="Q42" s="112"/>
      <c r="R42" s="224">
        <f t="shared" si="4"/>
        <v>7082</v>
      </c>
      <c r="S42" s="112"/>
      <c r="T42" s="113">
        <f t="shared" si="4"/>
        <v>10770.260000000004</v>
      </c>
      <c r="U42" s="133"/>
      <c r="V42" s="133">
        <f t="shared" si="4"/>
        <v>0</v>
      </c>
      <c r="W42" s="112"/>
      <c r="X42" s="113">
        <f t="shared" si="4"/>
        <v>0</v>
      </c>
      <c r="Y42" s="112"/>
      <c r="Z42" s="113">
        <f>SUM(Z10:Z41)</f>
        <v>0</v>
      </c>
      <c r="AA42" s="112"/>
      <c r="AB42" s="113">
        <f>SUM(AB10:AB41)</f>
        <v>0</v>
      </c>
      <c r="AC42" s="112"/>
      <c r="AD42" s="113">
        <f t="shared" si="4"/>
        <v>0</v>
      </c>
      <c r="AE42" s="112"/>
      <c r="AF42" s="113">
        <f t="shared" si="4"/>
        <v>0</v>
      </c>
      <c r="AG42" s="112"/>
      <c r="AH42" s="133">
        <f t="shared" si="4"/>
        <v>0</v>
      </c>
      <c r="AI42" s="112"/>
      <c r="AJ42" s="298">
        <f t="shared" si="3"/>
        <v>29466.050000000003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x14ac:dyDescent="0.2">
      <c r="A43"/>
      <c r="B43"/>
      <c r="C43"/>
      <c r="D43"/>
      <c r="E43"/>
      <c r="F43"/>
      <c r="G43" s="239"/>
      <c r="H43"/>
      <c r="I43" s="239"/>
      <c r="J43"/>
      <c r="K43" s="4"/>
      <c r="L43" s="29"/>
      <c r="M43" s="29"/>
      <c r="N43" s="4"/>
      <c r="O43" s="4"/>
      <c r="P43" s="3"/>
      <c r="Q43" s="3"/>
      <c r="R43" s="34"/>
      <c r="S43" s="34"/>
      <c r="T43" s="4"/>
      <c r="U43" s="4"/>
      <c r="V43" s="4"/>
      <c r="W43" s="4"/>
      <c r="X43" s="4"/>
      <c r="Y43" s="4"/>
      <c r="Z43" s="3"/>
      <c r="AA43" s="3"/>
      <c r="AB43" s="35"/>
      <c r="AC43" s="35"/>
      <c r="AD43" s="3"/>
      <c r="AE43" s="3"/>
      <c r="AJ43" s="3">
        <f>R43+AB43</f>
        <v>0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</row>
    <row r="44" spans="1:56" x14ac:dyDescent="0.2">
      <c r="A44"/>
      <c r="B44"/>
      <c r="C44"/>
      <c r="D44"/>
      <c r="E44"/>
      <c r="F44"/>
      <c r="G44" s="239"/>
      <c r="H44"/>
      <c r="I44" s="239"/>
      <c r="J44"/>
    </row>
    <row r="45" spans="1:56" x14ac:dyDescent="0.2">
      <c r="A45"/>
      <c r="B45"/>
      <c r="C45"/>
      <c r="D45"/>
      <c r="E45"/>
      <c r="F45"/>
      <c r="G45" s="239"/>
      <c r="H45"/>
      <c r="I45" s="239"/>
      <c r="J45"/>
      <c r="L45" s="86"/>
    </row>
    <row r="46" spans="1:56" ht="13.5" thickBot="1" x14ac:dyDescent="0.25">
      <c r="A46"/>
      <c r="B46"/>
      <c r="C46" t="s">
        <v>37</v>
      </c>
      <c r="D46"/>
      <c r="E46"/>
      <c r="F46" s="236">
        <f>G20+G21</f>
        <v>76.36</v>
      </c>
      <c r="G46" s="239"/>
      <c r="H46"/>
      <c r="I46" s="239"/>
      <c r="J46"/>
    </row>
    <row r="47" spans="1:56" s="4" customFormat="1" ht="13.5" thickTop="1" x14ac:dyDescent="0.2">
      <c r="A47"/>
      <c r="B47"/>
      <c r="C47"/>
      <c r="D47"/>
      <c r="E47"/>
      <c r="F47"/>
      <c r="G47" s="239"/>
      <c r="H47"/>
      <c r="I47" s="239"/>
      <c r="J47"/>
      <c r="K47" s="1"/>
      <c r="L47" s="1"/>
      <c r="M47" s="1"/>
      <c r="N47" s="1"/>
      <c r="O47" s="1"/>
      <c r="P47" s="2"/>
      <c r="Q47" s="2"/>
      <c r="R47" s="1"/>
      <c r="S47" s="1"/>
      <c r="T47" s="1"/>
      <c r="U47" s="1"/>
      <c r="V47" s="1"/>
      <c r="W47" s="1"/>
      <c r="X47" s="1"/>
      <c r="Y47" s="1"/>
      <c r="Z47" s="2"/>
      <c r="AA47" s="2"/>
      <c r="AB47" s="3"/>
      <c r="AC47" s="3"/>
      <c r="AD47" s="2"/>
      <c r="AE47" s="2"/>
      <c r="AF47" s="3"/>
      <c r="AG47" s="3"/>
      <c r="AH47" s="3"/>
      <c r="AI47" s="3"/>
      <c r="AJ47" s="2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s="4" customFormat="1" x14ac:dyDescent="0.2">
      <c r="A48"/>
      <c r="B48"/>
      <c r="C48"/>
      <c r="D48"/>
      <c r="E48"/>
      <c r="F48"/>
      <c r="G48" s="239"/>
      <c r="H48"/>
      <c r="I48" s="239"/>
      <c r="J48"/>
      <c r="K48" s="1"/>
      <c r="L48" s="1"/>
      <c r="M48" s="1"/>
      <c r="N48" s="1"/>
      <c r="O48" s="1"/>
      <c r="P48" s="2"/>
      <c r="Q48" s="2"/>
      <c r="R48" s="1"/>
      <c r="S48" s="1"/>
      <c r="T48" s="1"/>
      <c r="U48" s="1"/>
      <c r="V48" s="1"/>
      <c r="W48" s="1"/>
      <c r="X48" s="1"/>
      <c r="Y48" s="1"/>
      <c r="Z48" s="2"/>
      <c r="AA48" s="2"/>
      <c r="AB48" s="3"/>
      <c r="AC48" s="3"/>
      <c r="AD48" s="2"/>
      <c r="AE48" s="2"/>
      <c r="AF48" s="3"/>
      <c r="AG48" s="3"/>
      <c r="AH48" s="3"/>
      <c r="AI48" s="3"/>
      <c r="AJ48" s="2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16384" s="4" customFormat="1" x14ac:dyDescent="0.2">
      <c r="A49" s="237">
        <v>43447</v>
      </c>
      <c r="B49"/>
      <c r="C49" t="s">
        <v>37</v>
      </c>
      <c r="D49"/>
      <c r="E49"/>
      <c r="F49" s="250">
        <v>257.83999999999997</v>
      </c>
      <c r="G49" t="s">
        <v>259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  <c r="AML49"/>
      <c r="AMM49"/>
      <c r="AMN49"/>
      <c r="AMO49"/>
      <c r="AMP49"/>
      <c r="AMQ49"/>
      <c r="AMR49"/>
      <c r="AMS49"/>
      <c r="AMT49"/>
      <c r="AMU49"/>
      <c r="AMV49"/>
      <c r="AMW49"/>
      <c r="AMX49"/>
      <c r="AMY49"/>
      <c r="AMZ49"/>
      <c r="ANA49"/>
      <c r="ANB49"/>
      <c r="ANC49"/>
      <c r="AND49"/>
      <c r="ANE49"/>
      <c r="ANF49"/>
      <c r="ANG49"/>
      <c r="ANH49"/>
      <c r="ANI49"/>
      <c r="ANJ49"/>
      <c r="ANK49"/>
      <c r="ANL49"/>
      <c r="ANM49"/>
      <c r="ANN49"/>
      <c r="ANO49"/>
      <c r="ANP49"/>
      <c r="ANQ49"/>
      <c r="ANR49"/>
      <c r="ANS49"/>
      <c r="ANT49"/>
      <c r="ANU49"/>
      <c r="ANV49"/>
      <c r="ANW49"/>
      <c r="ANX49"/>
      <c r="ANY49"/>
      <c r="ANZ49"/>
      <c r="AOA49"/>
      <c r="AOB49"/>
      <c r="AOC49"/>
      <c r="AOD49"/>
      <c r="AOE49"/>
      <c r="AOF49"/>
      <c r="AOG49"/>
      <c r="AOH49"/>
      <c r="AOI49"/>
      <c r="AOJ49"/>
      <c r="AOK49"/>
      <c r="AOL49"/>
      <c r="AOM49"/>
      <c r="AON49"/>
      <c r="AOO49"/>
      <c r="AOP49"/>
      <c r="AOQ49"/>
      <c r="AOR49"/>
      <c r="AOS49"/>
      <c r="AOT49"/>
      <c r="AOU49"/>
      <c r="AOV49"/>
      <c r="AOW49"/>
      <c r="AOX49"/>
      <c r="AOY49"/>
      <c r="AOZ49"/>
      <c r="APA49"/>
      <c r="APB49"/>
      <c r="APC49"/>
      <c r="APD49"/>
      <c r="APE49"/>
      <c r="APF49"/>
      <c r="APG49"/>
      <c r="APH49"/>
      <c r="API49"/>
      <c r="APJ49"/>
      <c r="APK49"/>
      <c r="APL49"/>
      <c r="APM49"/>
      <c r="APN49"/>
      <c r="APO49"/>
      <c r="APP49"/>
      <c r="APQ49"/>
      <c r="APR49"/>
      <c r="APS49"/>
      <c r="APT49"/>
      <c r="APU49"/>
      <c r="APV49"/>
      <c r="APW49"/>
      <c r="APX49"/>
      <c r="APY49"/>
      <c r="APZ49"/>
      <c r="AQA49"/>
      <c r="AQB49"/>
      <c r="AQC49"/>
      <c r="AQD49"/>
      <c r="AQE49"/>
      <c r="AQF49"/>
      <c r="AQG49"/>
      <c r="AQH49"/>
      <c r="AQI49"/>
      <c r="AQJ49"/>
      <c r="AQK49"/>
      <c r="AQL49"/>
      <c r="AQM49"/>
      <c r="AQN49"/>
      <c r="AQO49"/>
      <c r="AQP49"/>
      <c r="AQQ49"/>
      <c r="AQR49"/>
      <c r="AQS49"/>
      <c r="AQT49"/>
      <c r="AQU49"/>
      <c r="AQV49"/>
      <c r="AQW49"/>
      <c r="AQX49"/>
      <c r="AQY49"/>
      <c r="AQZ49"/>
      <c r="ARA49"/>
      <c r="ARB49"/>
      <c r="ARC49"/>
      <c r="ARD49"/>
      <c r="ARE49"/>
      <c r="ARF49"/>
      <c r="ARG49"/>
      <c r="ARH49"/>
      <c r="ARI49"/>
      <c r="ARJ49"/>
      <c r="ARK49"/>
      <c r="ARL49"/>
      <c r="ARM49"/>
      <c r="ARN49"/>
      <c r="ARO49"/>
      <c r="ARP49"/>
      <c r="ARQ49"/>
      <c r="ARR49"/>
      <c r="ARS49"/>
      <c r="ART49"/>
      <c r="ARU49"/>
      <c r="ARV49"/>
      <c r="ARW49"/>
      <c r="ARX49"/>
      <c r="ARY49"/>
      <c r="ARZ49"/>
      <c r="ASA49"/>
      <c r="ASB49"/>
      <c r="ASC49"/>
      <c r="ASD49"/>
      <c r="ASE49"/>
      <c r="ASF49"/>
      <c r="ASG49"/>
      <c r="ASH49"/>
      <c r="ASI49"/>
      <c r="ASJ49"/>
      <c r="ASK49"/>
      <c r="ASL49"/>
      <c r="ASM49"/>
      <c r="ASN49"/>
      <c r="ASO49"/>
      <c r="ASP49"/>
      <c r="ASQ49"/>
      <c r="ASR49"/>
      <c r="ASS49"/>
      <c r="AST49"/>
      <c r="ASU49"/>
      <c r="ASV49"/>
      <c r="ASW49"/>
      <c r="ASX49"/>
      <c r="ASY49"/>
      <c r="ASZ49"/>
      <c r="ATA49"/>
      <c r="ATB49"/>
      <c r="ATC49"/>
      <c r="ATD49"/>
      <c r="ATE49"/>
      <c r="ATF49"/>
      <c r="ATG49"/>
      <c r="ATH49"/>
      <c r="ATI49"/>
      <c r="ATJ49"/>
      <c r="ATK49"/>
      <c r="ATL49"/>
      <c r="ATM49"/>
      <c r="ATN49"/>
      <c r="ATO49"/>
      <c r="ATP49"/>
      <c r="ATQ49"/>
      <c r="ATR49"/>
      <c r="ATS49"/>
      <c r="ATT49"/>
      <c r="ATU49"/>
      <c r="ATV49"/>
      <c r="ATW49"/>
      <c r="ATX49"/>
      <c r="ATY49"/>
      <c r="ATZ49"/>
      <c r="AUA49"/>
      <c r="AUB49"/>
      <c r="AUC49"/>
      <c r="AUD49"/>
      <c r="AUE49"/>
      <c r="AUF49"/>
      <c r="AUG49"/>
      <c r="AUH49"/>
      <c r="AUI49"/>
      <c r="AUJ49"/>
      <c r="AUK49"/>
      <c r="AUL49"/>
      <c r="AUM49"/>
      <c r="AUN49"/>
      <c r="AUO49"/>
      <c r="AUP49"/>
      <c r="AUQ49"/>
      <c r="AUR49"/>
      <c r="AUS49"/>
      <c r="AUT49"/>
      <c r="AUU49"/>
      <c r="AUV49"/>
      <c r="AUW49"/>
      <c r="AUX49"/>
      <c r="AUY49"/>
      <c r="AUZ49"/>
      <c r="AVA49"/>
      <c r="AVB49"/>
      <c r="AVC49"/>
      <c r="AVD49"/>
      <c r="AVE49"/>
      <c r="AVF49"/>
      <c r="AVG49"/>
      <c r="AVH49"/>
      <c r="AVI49"/>
      <c r="AVJ49"/>
      <c r="AVK49"/>
      <c r="AVL49"/>
      <c r="AVM49"/>
      <c r="AVN49"/>
      <c r="AVO49"/>
      <c r="AVP49"/>
      <c r="AVQ49"/>
      <c r="AVR49"/>
      <c r="AVS49"/>
      <c r="AVT49"/>
      <c r="AVU49"/>
      <c r="AVV49"/>
      <c r="AVW49"/>
      <c r="AVX49"/>
      <c r="AVY49"/>
      <c r="AVZ49"/>
      <c r="AWA49"/>
      <c r="AWB49"/>
      <c r="AWC49"/>
      <c r="AWD49"/>
      <c r="AWE49"/>
      <c r="AWF49"/>
      <c r="AWG49"/>
      <c r="AWH49"/>
      <c r="AWI49"/>
      <c r="AWJ49"/>
      <c r="AWK49"/>
      <c r="AWL49"/>
      <c r="AWM49"/>
      <c r="AWN49"/>
      <c r="AWO49"/>
      <c r="AWP49"/>
      <c r="AWQ49"/>
      <c r="AWR49"/>
      <c r="AWS49"/>
      <c r="AWT49"/>
      <c r="AWU49"/>
      <c r="AWV49"/>
      <c r="AWW49"/>
      <c r="AWX49"/>
      <c r="AWY49"/>
      <c r="AWZ49"/>
      <c r="AXA49"/>
      <c r="AXB49"/>
      <c r="AXC49"/>
      <c r="AXD49"/>
      <c r="AXE49"/>
      <c r="AXF49"/>
      <c r="AXG49"/>
      <c r="AXH49"/>
      <c r="AXI49"/>
      <c r="AXJ49"/>
      <c r="AXK49"/>
      <c r="AXL49"/>
      <c r="AXM49"/>
      <c r="AXN49"/>
      <c r="AXO49"/>
      <c r="AXP49"/>
      <c r="AXQ49"/>
      <c r="AXR49"/>
      <c r="AXS49"/>
      <c r="AXT49"/>
      <c r="AXU49"/>
      <c r="AXV49"/>
      <c r="AXW49"/>
      <c r="AXX49"/>
      <c r="AXY49"/>
      <c r="AXZ49"/>
      <c r="AYA49"/>
      <c r="AYB49"/>
      <c r="AYC49"/>
      <c r="AYD49"/>
      <c r="AYE49"/>
      <c r="AYF49"/>
      <c r="AYG49"/>
      <c r="AYH49"/>
      <c r="AYI49"/>
      <c r="AYJ49"/>
      <c r="AYK49"/>
      <c r="AYL49"/>
      <c r="AYM49"/>
      <c r="AYN49"/>
      <c r="AYO49"/>
      <c r="AYP49"/>
      <c r="AYQ49"/>
      <c r="AYR49"/>
      <c r="AYS49"/>
      <c r="AYT49"/>
      <c r="AYU49"/>
      <c r="AYV49"/>
      <c r="AYW49"/>
      <c r="AYX49"/>
      <c r="AYY49"/>
      <c r="AYZ49"/>
      <c r="AZA49"/>
      <c r="AZB49"/>
      <c r="AZC49"/>
      <c r="AZD49"/>
      <c r="AZE49"/>
      <c r="AZF49"/>
      <c r="AZG49"/>
      <c r="AZH49"/>
      <c r="AZI49"/>
      <c r="AZJ49"/>
      <c r="AZK49"/>
      <c r="AZL49"/>
      <c r="AZM49"/>
      <c r="AZN49"/>
      <c r="AZO49"/>
      <c r="AZP49"/>
      <c r="AZQ49"/>
      <c r="AZR49"/>
      <c r="AZS49"/>
      <c r="AZT49"/>
      <c r="AZU49"/>
      <c r="AZV49"/>
      <c r="AZW49"/>
      <c r="AZX49"/>
      <c r="AZY49"/>
      <c r="AZZ49"/>
      <c r="BAA49"/>
      <c r="BAB49"/>
      <c r="BAC49"/>
      <c r="BAD49"/>
      <c r="BAE49"/>
      <c r="BAF49"/>
      <c r="BAG49"/>
      <c r="BAH49"/>
      <c r="BAI49"/>
      <c r="BAJ49"/>
      <c r="BAK49"/>
      <c r="BAL49"/>
      <c r="BAM49"/>
      <c r="BAN49"/>
      <c r="BAO49"/>
      <c r="BAP49"/>
      <c r="BAQ49"/>
      <c r="BAR49"/>
      <c r="BAS49"/>
      <c r="BAT49"/>
      <c r="BAU49"/>
      <c r="BAV49"/>
      <c r="BAW49"/>
      <c r="BAX49"/>
      <c r="BAY49"/>
      <c r="BAZ49"/>
      <c r="BBA49"/>
      <c r="BBB49"/>
      <c r="BBC49"/>
      <c r="BBD49"/>
      <c r="BBE49"/>
      <c r="BBF49"/>
      <c r="BBG49"/>
      <c r="BBH49"/>
      <c r="BBI49"/>
      <c r="BBJ49"/>
      <c r="BBK49"/>
      <c r="BBL49"/>
      <c r="BBM49"/>
      <c r="BBN49"/>
      <c r="BBO49"/>
      <c r="BBP49"/>
      <c r="BBQ49"/>
      <c r="BBR49"/>
      <c r="BBS49"/>
      <c r="BBT49"/>
      <c r="BBU49"/>
      <c r="BBV49"/>
      <c r="BBW49"/>
      <c r="BBX49"/>
      <c r="BBY49"/>
      <c r="BBZ49"/>
      <c r="BCA49"/>
      <c r="BCB49"/>
      <c r="BCC49"/>
      <c r="BCD49"/>
      <c r="BCE49"/>
      <c r="BCF49"/>
      <c r="BCG49"/>
      <c r="BCH49"/>
      <c r="BCI49"/>
      <c r="BCJ49"/>
      <c r="BCK49"/>
      <c r="BCL49"/>
      <c r="BCM49"/>
      <c r="BCN49"/>
      <c r="BCO49"/>
      <c r="BCP49"/>
      <c r="BCQ49"/>
      <c r="BCR49"/>
      <c r="BCS49"/>
      <c r="BCT49"/>
      <c r="BCU49"/>
      <c r="BCV49"/>
      <c r="BCW49"/>
      <c r="BCX49"/>
      <c r="BCY49"/>
      <c r="BCZ49"/>
      <c r="BDA49"/>
      <c r="BDB49"/>
      <c r="BDC49"/>
      <c r="BDD49"/>
      <c r="BDE49"/>
      <c r="BDF49"/>
      <c r="BDG49"/>
      <c r="BDH49"/>
      <c r="BDI49"/>
      <c r="BDJ49"/>
      <c r="BDK49"/>
      <c r="BDL49"/>
      <c r="BDM49"/>
      <c r="BDN49"/>
      <c r="BDO49"/>
      <c r="BDP49"/>
      <c r="BDQ49"/>
      <c r="BDR49"/>
      <c r="BDS49"/>
      <c r="BDT49"/>
      <c r="BDU49"/>
      <c r="BDV49"/>
      <c r="BDW49"/>
      <c r="BDX49"/>
      <c r="BDY49"/>
      <c r="BDZ49"/>
      <c r="BEA49"/>
      <c r="BEB49"/>
      <c r="BEC49"/>
      <c r="BED49"/>
      <c r="BEE49"/>
      <c r="BEF49"/>
      <c r="BEG49"/>
      <c r="BEH49"/>
      <c r="BEI49"/>
      <c r="BEJ49"/>
      <c r="BEK49"/>
      <c r="BEL49"/>
      <c r="BEM49"/>
      <c r="BEN49"/>
      <c r="BEO49"/>
      <c r="BEP49"/>
      <c r="BEQ49"/>
      <c r="BER49"/>
      <c r="BES49"/>
      <c r="BET49"/>
      <c r="BEU49"/>
      <c r="BEV49"/>
      <c r="BEW49"/>
      <c r="BEX49"/>
      <c r="BEY49"/>
      <c r="BEZ49"/>
      <c r="BFA49"/>
      <c r="BFB49"/>
      <c r="BFC49"/>
      <c r="BFD49"/>
      <c r="BFE49"/>
      <c r="BFF49"/>
      <c r="BFG49"/>
      <c r="BFH49"/>
      <c r="BFI49"/>
      <c r="BFJ49"/>
      <c r="BFK49"/>
      <c r="BFL49"/>
      <c r="BFM49"/>
      <c r="BFN49"/>
      <c r="BFO49"/>
      <c r="BFP49"/>
      <c r="BFQ49"/>
      <c r="BFR49"/>
      <c r="BFS49"/>
      <c r="BFT49"/>
      <c r="BFU49"/>
      <c r="BFV49"/>
      <c r="BFW49"/>
      <c r="BFX49"/>
      <c r="BFY49"/>
      <c r="BFZ49"/>
      <c r="BGA49"/>
      <c r="BGB49"/>
      <c r="BGC49"/>
      <c r="BGD49"/>
      <c r="BGE49"/>
      <c r="BGF49"/>
      <c r="BGG49"/>
      <c r="BGH49"/>
      <c r="BGI49"/>
      <c r="BGJ49"/>
      <c r="BGK49"/>
      <c r="BGL49"/>
      <c r="BGM49"/>
      <c r="BGN49"/>
      <c r="BGO49"/>
      <c r="BGP49"/>
      <c r="BGQ49"/>
      <c r="BGR49"/>
      <c r="BGS49"/>
      <c r="BGT49"/>
      <c r="BGU49"/>
      <c r="BGV49"/>
      <c r="BGW49"/>
      <c r="BGX49"/>
      <c r="BGY49"/>
      <c r="BGZ49"/>
      <c r="BHA49"/>
      <c r="BHB49"/>
      <c r="BHC49"/>
      <c r="BHD49"/>
      <c r="BHE49"/>
      <c r="BHF49"/>
      <c r="BHG49"/>
      <c r="BHH49"/>
      <c r="BHI49"/>
      <c r="BHJ49"/>
      <c r="BHK49"/>
      <c r="BHL49"/>
      <c r="BHM49"/>
      <c r="BHN49"/>
      <c r="BHO49"/>
      <c r="BHP49"/>
      <c r="BHQ49"/>
      <c r="BHR49"/>
      <c r="BHS49"/>
      <c r="BHT49"/>
      <c r="BHU49"/>
      <c r="BHV49"/>
      <c r="BHW49"/>
      <c r="BHX49"/>
      <c r="BHY49"/>
      <c r="BHZ49"/>
      <c r="BIA49"/>
      <c r="BIB49"/>
      <c r="BIC49"/>
      <c r="BID49"/>
      <c r="BIE49"/>
      <c r="BIF49"/>
      <c r="BIG49"/>
      <c r="BIH49"/>
      <c r="BII49"/>
      <c r="BIJ49"/>
      <c r="BIK49"/>
      <c r="BIL49"/>
      <c r="BIM49"/>
      <c r="BIN49"/>
      <c r="BIO49"/>
      <c r="BIP49"/>
      <c r="BIQ49"/>
      <c r="BIR49"/>
      <c r="BIS49"/>
      <c r="BIT49"/>
      <c r="BIU49"/>
      <c r="BIV49"/>
      <c r="BIW49"/>
      <c r="BIX49"/>
      <c r="BIY49"/>
      <c r="BIZ49"/>
      <c r="BJA49"/>
      <c r="BJB49"/>
      <c r="BJC49"/>
      <c r="BJD49"/>
      <c r="BJE49"/>
      <c r="BJF49"/>
      <c r="BJG49"/>
      <c r="BJH49"/>
      <c r="BJI49"/>
      <c r="BJJ49"/>
      <c r="BJK49"/>
      <c r="BJL49"/>
      <c r="BJM49"/>
      <c r="BJN49"/>
      <c r="BJO49"/>
      <c r="BJP49"/>
      <c r="BJQ49"/>
      <c r="BJR49"/>
      <c r="BJS49"/>
      <c r="BJT49"/>
      <c r="BJU49"/>
      <c r="BJV49"/>
      <c r="BJW49"/>
      <c r="BJX49"/>
      <c r="BJY49"/>
      <c r="BJZ49"/>
      <c r="BKA49"/>
      <c r="BKB49"/>
      <c r="BKC49"/>
      <c r="BKD49"/>
      <c r="BKE49"/>
      <c r="BKF49"/>
      <c r="BKG49"/>
      <c r="BKH49"/>
      <c r="BKI49"/>
      <c r="BKJ49"/>
      <c r="BKK49"/>
      <c r="BKL49"/>
      <c r="BKM49"/>
      <c r="BKN49"/>
      <c r="BKO49"/>
      <c r="BKP49"/>
      <c r="BKQ49"/>
      <c r="BKR49"/>
      <c r="BKS49"/>
      <c r="BKT49"/>
      <c r="BKU49"/>
      <c r="BKV49"/>
      <c r="BKW49"/>
      <c r="BKX49"/>
      <c r="BKY49"/>
      <c r="BKZ49"/>
      <c r="BLA49"/>
      <c r="BLB49"/>
      <c r="BLC49"/>
      <c r="BLD49"/>
      <c r="BLE49"/>
      <c r="BLF49"/>
      <c r="BLG49"/>
      <c r="BLH49"/>
      <c r="BLI49"/>
      <c r="BLJ49"/>
      <c r="BLK49"/>
      <c r="BLL49"/>
      <c r="BLM49"/>
      <c r="BLN49"/>
      <c r="BLO49"/>
      <c r="BLP49"/>
      <c r="BLQ49"/>
      <c r="BLR49"/>
      <c r="BLS49"/>
      <c r="BLT49"/>
      <c r="BLU49"/>
      <c r="BLV49"/>
      <c r="BLW49"/>
      <c r="BLX49"/>
      <c r="BLY49"/>
      <c r="BLZ49"/>
      <c r="BMA49"/>
      <c r="BMB49"/>
      <c r="BMC49"/>
      <c r="BMD49"/>
      <c r="BME49"/>
      <c r="BMF49"/>
      <c r="BMG49"/>
      <c r="BMH49"/>
      <c r="BMI49"/>
      <c r="BMJ49"/>
      <c r="BMK49"/>
      <c r="BML49"/>
      <c r="BMM49"/>
      <c r="BMN49"/>
      <c r="BMO49"/>
      <c r="BMP49"/>
      <c r="BMQ49"/>
      <c r="BMR49"/>
      <c r="BMS49"/>
      <c r="BMT49"/>
      <c r="BMU49"/>
      <c r="BMV49"/>
      <c r="BMW49"/>
      <c r="BMX49"/>
      <c r="BMY49"/>
      <c r="BMZ49"/>
      <c r="BNA49"/>
      <c r="BNB49"/>
      <c r="BNC49"/>
      <c r="BND49"/>
      <c r="BNE49"/>
      <c r="BNF49"/>
      <c r="BNG49"/>
      <c r="BNH49"/>
      <c r="BNI49"/>
      <c r="BNJ49"/>
      <c r="BNK49"/>
      <c r="BNL49"/>
      <c r="BNM49"/>
      <c r="BNN49"/>
      <c r="BNO49"/>
      <c r="BNP49"/>
      <c r="BNQ49"/>
      <c r="BNR49"/>
      <c r="BNS49"/>
      <c r="BNT49"/>
      <c r="BNU49"/>
      <c r="BNV49"/>
      <c r="BNW49"/>
      <c r="BNX49"/>
      <c r="BNY49"/>
      <c r="BNZ49"/>
      <c r="BOA49"/>
      <c r="BOB49"/>
      <c r="BOC49"/>
      <c r="BOD49"/>
      <c r="BOE49"/>
      <c r="BOF49"/>
      <c r="BOG49"/>
      <c r="BOH49"/>
      <c r="BOI49"/>
      <c r="BOJ49"/>
      <c r="BOK49"/>
      <c r="BOL49"/>
      <c r="BOM49"/>
      <c r="BON49"/>
      <c r="BOO49"/>
      <c r="BOP49"/>
      <c r="BOQ49"/>
      <c r="BOR49"/>
      <c r="BOS49"/>
      <c r="BOT49"/>
      <c r="BOU49"/>
      <c r="BOV49"/>
      <c r="BOW49"/>
      <c r="BOX49"/>
      <c r="BOY49"/>
      <c r="BOZ49"/>
      <c r="BPA49"/>
      <c r="BPB49"/>
      <c r="BPC49"/>
      <c r="BPD49"/>
      <c r="BPE49"/>
      <c r="BPF49"/>
      <c r="BPG49"/>
      <c r="BPH49"/>
      <c r="BPI49"/>
      <c r="BPJ49"/>
      <c r="BPK49"/>
      <c r="BPL49"/>
      <c r="BPM49"/>
      <c r="BPN49"/>
      <c r="BPO49"/>
      <c r="BPP49"/>
      <c r="BPQ49"/>
      <c r="BPR49"/>
      <c r="BPS49"/>
      <c r="BPT49"/>
      <c r="BPU49"/>
      <c r="BPV49"/>
      <c r="BPW49"/>
      <c r="BPX49"/>
      <c r="BPY49"/>
      <c r="BPZ49"/>
      <c r="BQA49"/>
      <c r="BQB49"/>
      <c r="BQC49"/>
      <c r="BQD49"/>
      <c r="BQE49"/>
      <c r="BQF49"/>
      <c r="BQG49"/>
      <c r="BQH49"/>
      <c r="BQI49"/>
      <c r="BQJ49"/>
      <c r="BQK49"/>
      <c r="BQL49"/>
      <c r="BQM49"/>
      <c r="BQN49"/>
      <c r="BQO49"/>
      <c r="BQP49"/>
      <c r="BQQ49"/>
      <c r="BQR49"/>
      <c r="BQS49"/>
      <c r="BQT49"/>
      <c r="BQU49"/>
      <c r="BQV49"/>
      <c r="BQW49"/>
      <c r="BQX49"/>
      <c r="BQY49"/>
      <c r="BQZ49"/>
      <c r="BRA49"/>
      <c r="BRB49"/>
      <c r="BRC49"/>
      <c r="BRD49"/>
      <c r="BRE49"/>
      <c r="BRF49"/>
      <c r="BRG49"/>
      <c r="BRH49"/>
      <c r="BRI49"/>
      <c r="BRJ49"/>
      <c r="BRK49"/>
      <c r="BRL49"/>
      <c r="BRM49"/>
      <c r="BRN49"/>
      <c r="BRO49"/>
      <c r="BRP49"/>
      <c r="BRQ49"/>
      <c r="BRR49"/>
      <c r="BRS49"/>
      <c r="BRT49"/>
      <c r="BRU49"/>
      <c r="BRV49"/>
      <c r="BRW49"/>
      <c r="BRX49"/>
      <c r="BRY49"/>
      <c r="BRZ49"/>
      <c r="BSA49"/>
      <c r="BSB49"/>
      <c r="BSC49"/>
      <c r="BSD49"/>
      <c r="BSE49"/>
      <c r="BSF49"/>
      <c r="BSG49"/>
      <c r="BSH49"/>
      <c r="BSI49"/>
      <c r="BSJ49"/>
      <c r="BSK49"/>
      <c r="BSL49"/>
      <c r="BSM49"/>
      <c r="BSN49"/>
      <c r="BSO49"/>
      <c r="BSP49"/>
      <c r="BSQ49"/>
      <c r="BSR49"/>
      <c r="BSS49"/>
      <c r="BST49"/>
      <c r="BSU49"/>
      <c r="BSV49"/>
      <c r="BSW49"/>
      <c r="BSX49"/>
      <c r="BSY49"/>
      <c r="BSZ49"/>
      <c r="BTA49"/>
      <c r="BTB49"/>
      <c r="BTC49"/>
      <c r="BTD49"/>
      <c r="BTE49"/>
      <c r="BTF49"/>
      <c r="BTG49"/>
      <c r="BTH49"/>
      <c r="BTI49"/>
      <c r="BTJ49"/>
      <c r="BTK49"/>
      <c r="BTL49"/>
      <c r="BTM49"/>
      <c r="BTN49"/>
      <c r="BTO49"/>
      <c r="BTP49"/>
      <c r="BTQ49"/>
      <c r="BTR49"/>
      <c r="BTS49"/>
      <c r="BTT49"/>
      <c r="BTU49"/>
      <c r="BTV49"/>
      <c r="BTW49"/>
      <c r="BTX49"/>
      <c r="BTY49"/>
      <c r="BTZ49"/>
      <c r="BUA49"/>
      <c r="BUB49"/>
      <c r="BUC49"/>
      <c r="BUD49"/>
      <c r="BUE49"/>
      <c r="BUF49"/>
      <c r="BUG49"/>
      <c r="BUH49"/>
      <c r="BUI49"/>
      <c r="BUJ49"/>
      <c r="BUK49"/>
      <c r="BUL49"/>
      <c r="BUM49"/>
      <c r="BUN49"/>
      <c r="BUO49"/>
      <c r="BUP49"/>
      <c r="BUQ49"/>
      <c r="BUR49"/>
      <c r="BUS49"/>
      <c r="BUT49"/>
      <c r="BUU49"/>
      <c r="BUV49"/>
      <c r="BUW49"/>
      <c r="BUX49"/>
      <c r="BUY49"/>
      <c r="BUZ49"/>
      <c r="BVA49"/>
      <c r="BVB49"/>
      <c r="BVC49"/>
      <c r="BVD49"/>
      <c r="BVE49"/>
      <c r="BVF49"/>
      <c r="BVG49"/>
      <c r="BVH49"/>
      <c r="BVI49"/>
      <c r="BVJ49"/>
      <c r="BVK49"/>
      <c r="BVL49"/>
      <c r="BVM49"/>
      <c r="BVN49"/>
      <c r="BVO49"/>
      <c r="BVP49"/>
      <c r="BVQ49"/>
      <c r="BVR49"/>
      <c r="BVS49"/>
      <c r="BVT49"/>
      <c r="BVU49"/>
      <c r="BVV49"/>
      <c r="BVW49"/>
      <c r="BVX49"/>
      <c r="BVY49"/>
      <c r="BVZ49"/>
      <c r="BWA49"/>
      <c r="BWB49"/>
      <c r="BWC49"/>
      <c r="BWD49"/>
      <c r="BWE49"/>
      <c r="BWF49"/>
      <c r="BWG49"/>
      <c r="BWH49"/>
      <c r="BWI49"/>
      <c r="BWJ49"/>
      <c r="BWK49"/>
      <c r="BWL49"/>
      <c r="BWM49"/>
      <c r="BWN49"/>
      <c r="BWO49"/>
      <c r="BWP49"/>
      <c r="BWQ49"/>
      <c r="BWR49"/>
      <c r="BWS49"/>
      <c r="BWT49"/>
      <c r="BWU49"/>
      <c r="BWV49"/>
      <c r="BWW49"/>
      <c r="BWX49"/>
      <c r="BWY49"/>
      <c r="BWZ49"/>
      <c r="BXA49"/>
      <c r="BXB49"/>
      <c r="BXC49"/>
      <c r="BXD49"/>
      <c r="BXE49"/>
      <c r="BXF49"/>
      <c r="BXG49"/>
      <c r="BXH49"/>
      <c r="BXI49"/>
      <c r="BXJ49"/>
      <c r="BXK49"/>
      <c r="BXL49"/>
      <c r="BXM49"/>
      <c r="BXN49"/>
      <c r="BXO49"/>
      <c r="BXP49"/>
      <c r="BXQ49"/>
      <c r="BXR49"/>
      <c r="BXS49"/>
      <c r="BXT49"/>
      <c r="BXU49"/>
      <c r="BXV49"/>
      <c r="BXW49"/>
      <c r="BXX49"/>
      <c r="BXY49"/>
      <c r="BXZ49"/>
      <c r="BYA49"/>
      <c r="BYB49"/>
      <c r="BYC49"/>
      <c r="BYD49"/>
      <c r="BYE49"/>
      <c r="BYF49"/>
      <c r="BYG49"/>
      <c r="BYH49"/>
      <c r="BYI49"/>
      <c r="BYJ49"/>
      <c r="BYK49"/>
      <c r="BYL49"/>
      <c r="BYM49"/>
      <c r="BYN49"/>
      <c r="BYO49"/>
      <c r="BYP49"/>
      <c r="BYQ49"/>
      <c r="BYR49"/>
      <c r="BYS49"/>
      <c r="BYT49"/>
      <c r="BYU49"/>
      <c r="BYV49"/>
      <c r="BYW49"/>
      <c r="BYX49"/>
      <c r="BYY49"/>
      <c r="BYZ49"/>
      <c r="BZA49"/>
      <c r="BZB49"/>
      <c r="BZC49"/>
      <c r="BZD49"/>
      <c r="BZE49"/>
      <c r="BZF49"/>
      <c r="BZG49"/>
      <c r="BZH49"/>
      <c r="BZI49"/>
      <c r="BZJ49"/>
      <c r="BZK49"/>
      <c r="BZL49"/>
      <c r="BZM49"/>
      <c r="BZN49"/>
      <c r="BZO49"/>
      <c r="BZP49"/>
      <c r="BZQ49"/>
      <c r="BZR49"/>
      <c r="BZS49"/>
      <c r="BZT49"/>
      <c r="BZU49"/>
      <c r="BZV49"/>
      <c r="BZW49"/>
      <c r="BZX49"/>
      <c r="BZY49"/>
      <c r="BZZ49"/>
      <c r="CAA49"/>
      <c r="CAB49"/>
      <c r="CAC49"/>
      <c r="CAD49"/>
      <c r="CAE49"/>
      <c r="CAF49"/>
      <c r="CAG49"/>
      <c r="CAH49"/>
      <c r="CAI49"/>
      <c r="CAJ49"/>
      <c r="CAK49"/>
      <c r="CAL49"/>
      <c r="CAM49"/>
      <c r="CAN49"/>
      <c r="CAO49"/>
      <c r="CAP49"/>
      <c r="CAQ49"/>
      <c r="CAR49"/>
      <c r="CAS49"/>
      <c r="CAT49"/>
      <c r="CAU49"/>
      <c r="CAV49"/>
      <c r="CAW49"/>
      <c r="CAX49"/>
      <c r="CAY49"/>
      <c r="CAZ49"/>
      <c r="CBA49"/>
      <c r="CBB49"/>
      <c r="CBC49"/>
      <c r="CBD49"/>
      <c r="CBE49"/>
      <c r="CBF49"/>
      <c r="CBG49"/>
      <c r="CBH49"/>
      <c r="CBI49"/>
      <c r="CBJ49"/>
      <c r="CBK49"/>
      <c r="CBL49"/>
      <c r="CBM49"/>
      <c r="CBN49"/>
      <c r="CBO49"/>
      <c r="CBP49"/>
      <c r="CBQ49"/>
      <c r="CBR49"/>
      <c r="CBS49"/>
      <c r="CBT49"/>
      <c r="CBU49"/>
      <c r="CBV49"/>
      <c r="CBW49"/>
      <c r="CBX49"/>
      <c r="CBY49"/>
      <c r="CBZ49"/>
      <c r="CCA49"/>
      <c r="CCB49"/>
      <c r="CCC49"/>
      <c r="CCD49"/>
      <c r="CCE49"/>
      <c r="CCF49"/>
      <c r="CCG49"/>
      <c r="CCH49"/>
      <c r="CCI49"/>
      <c r="CCJ49"/>
      <c r="CCK49"/>
      <c r="CCL49"/>
      <c r="CCM49"/>
      <c r="CCN49"/>
      <c r="CCO49"/>
      <c r="CCP49"/>
      <c r="CCQ49"/>
      <c r="CCR49"/>
      <c r="CCS49"/>
      <c r="CCT49"/>
      <c r="CCU49"/>
      <c r="CCV49"/>
      <c r="CCW49"/>
      <c r="CCX49"/>
      <c r="CCY49"/>
      <c r="CCZ49"/>
      <c r="CDA49"/>
      <c r="CDB49"/>
      <c r="CDC49"/>
      <c r="CDD49"/>
      <c r="CDE49"/>
      <c r="CDF49"/>
      <c r="CDG49"/>
      <c r="CDH49"/>
      <c r="CDI49"/>
      <c r="CDJ49"/>
      <c r="CDK49"/>
      <c r="CDL49"/>
      <c r="CDM49"/>
      <c r="CDN49"/>
      <c r="CDO49"/>
      <c r="CDP49"/>
      <c r="CDQ49"/>
      <c r="CDR49"/>
      <c r="CDS49"/>
      <c r="CDT49"/>
      <c r="CDU49"/>
      <c r="CDV49"/>
      <c r="CDW49"/>
      <c r="CDX49"/>
      <c r="CDY49"/>
      <c r="CDZ49"/>
      <c r="CEA49"/>
      <c r="CEB49"/>
      <c r="CEC49"/>
      <c r="CED49"/>
      <c r="CEE49"/>
      <c r="CEF49"/>
      <c r="CEG49"/>
      <c r="CEH49"/>
      <c r="CEI49"/>
      <c r="CEJ49"/>
      <c r="CEK49"/>
      <c r="CEL49"/>
      <c r="CEM49"/>
      <c r="CEN49"/>
      <c r="CEO49"/>
      <c r="CEP49"/>
      <c r="CEQ49"/>
      <c r="CER49"/>
      <c r="CES49"/>
      <c r="CET49"/>
      <c r="CEU49"/>
      <c r="CEV49"/>
      <c r="CEW49"/>
      <c r="CEX49"/>
      <c r="CEY49"/>
      <c r="CEZ49"/>
      <c r="CFA49"/>
      <c r="CFB49"/>
      <c r="CFC49"/>
      <c r="CFD49"/>
      <c r="CFE49"/>
      <c r="CFF49"/>
      <c r="CFG49"/>
      <c r="CFH49"/>
      <c r="CFI49"/>
      <c r="CFJ49"/>
      <c r="CFK49"/>
      <c r="CFL49"/>
      <c r="CFM49"/>
      <c r="CFN49"/>
      <c r="CFO49"/>
      <c r="CFP49"/>
      <c r="CFQ49"/>
      <c r="CFR49"/>
      <c r="CFS49"/>
      <c r="CFT49"/>
      <c r="CFU49"/>
      <c r="CFV49"/>
      <c r="CFW49"/>
      <c r="CFX49"/>
      <c r="CFY49"/>
      <c r="CFZ49"/>
      <c r="CGA49"/>
      <c r="CGB49"/>
      <c r="CGC49"/>
      <c r="CGD49"/>
      <c r="CGE49"/>
      <c r="CGF49"/>
      <c r="CGG49"/>
      <c r="CGH49"/>
      <c r="CGI49"/>
      <c r="CGJ49"/>
      <c r="CGK49"/>
      <c r="CGL49"/>
      <c r="CGM49"/>
      <c r="CGN49"/>
      <c r="CGO49"/>
      <c r="CGP49"/>
      <c r="CGQ49"/>
      <c r="CGR49"/>
      <c r="CGS49"/>
      <c r="CGT49"/>
      <c r="CGU49"/>
      <c r="CGV49"/>
      <c r="CGW49"/>
      <c r="CGX49"/>
      <c r="CGY49"/>
      <c r="CGZ49"/>
      <c r="CHA49"/>
      <c r="CHB49"/>
      <c r="CHC49"/>
      <c r="CHD49"/>
      <c r="CHE49"/>
      <c r="CHF49"/>
      <c r="CHG49"/>
      <c r="CHH49"/>
      <c r="CHI49"/>
      <c r="CHJ49"/>
      <c r="CHK49"/>
      <c r="CHL49"/>
      <c r="CHM49"/>
      <c r="CHN49"/>
      <c r="CHO49"/>
      <c r="CHP49"/>
      <c r="CHQ49"/>
      <c r="CHR49"/>
      <c r="CHS49"/>
      <c r="CHT49"/>
      <c r="CHU49"/>
      <c r="CHV49"/>
      <c r="CHW49"/>
      <c r="CHX49"/>
      <c r="CHY49"/>
      <c r="CHZ49"/>
      <c r="CIA49"/>
      <c r="CIB49"/>
      <c r="CIC49"/>
      <c r="CID49"/>
      <c r="CIE49"/>
      <c r="CIF49"/>
      <c r="CIG49"/>
      <c r="CIH49"/>
      <c r="CII49"/>
      <c r="CIJ49"/>
      <c r="CIK49"/>
      <c r="CIL49"/>
      <c r="CIM49"/>
      <c r="CIN49"/>
      <c r="CIO49"/>
      <c r="CIP49"/>
      <c r="CIQ49"/>
      <c r="CIR49"/>
      <c r="CIS49"/>
      <c r="CIT49"/>
      <c r="CIU49"/>
      <c r="CIV49"/>
      <c r="CIW49"/>
      <c r="CIX49"/>
      <c r="CIY49"/>
      <c r="CIZ49"/>
      <c r="CJA49"/>
      <c r="CJB49"/>
      <c r="CJC49"/>
      <c r="CJD49"/>
      <c r="CJE49"/>
      <c r="CJF49"/>
      <c r="CJG49"/>
      <c r="CJH49"/>
      <c r="CJI49"/>
      <c r="CJJ49"/>
      <c r="CJK49"/>
      <c r="CJL49"/>
      <c r="CJM49"/>
      <c r="CJN49"/>
      <c r="CJO49"/>
      <c r="CJP49"/>
      <c r="CJQ49"/>
      <c r="CJR49"/>
      <c r="CJS49"/>
      <c r="CJT49"/>
      <c r="CJU49"/>
      <c r="CJV49"/>
      <c r="CJW49"/>
      <c r="CJX49"/>
      <c r="CJY49"/>
      <c r="CJZ49"/>
      <c r="CKA49"/>
      <c r="CKB49"/>
      <c r="CKC49"/>
      <c r="CKD49"/>
      <c r="CKE49"/>
      <c r="CKF49"/>
      <c r="CKG49"/>
      <c r="CKH49"/>
      <c r="CKI49"/>
      <c r="CKJ49"/>
      <c r="CKK49"/>
      <c r="CKL49"/>
      <c r="CKM49"/>
      <c r="CKN49"/>
      <c r="CKO49"/>
      <c r="CKP49"/>
      <c r="CKQ49"/>
      <c r="CKR49"/>
      <c r="CKS49"/>
      <c r="CKT49"/>
      <c r="CKU49"/>
      <c r="CKV49"/>
      <c r="CKW49"/>
      <c r="CKX49"/>
      <c r="CKY49"/>
      <c r="CKZ49"/>
      <c r="CLA49"/>
      <c r="CLB49"/>
      <c r="CLC49"/>
      <c r="CLD49"/>
      <c r="CLE49"/>
      <c r="CLF49"/>
      <c r="CLG49"/>
      <c r="CLH49"/>
      <c r="CLI49"/>
      <c r="CLJ49"/>
      <c r="CLK49"/>
      <c r="CLL49"/>
      <c r="CLM49"/>
      <c r="CLN49"/>
      <c r="CLO49"/>
      <c r="CLP49"/>
      <c r="CLQ49"/>
      <c r="CLR49"/>
      <c r="CLS49"/>
      <c r="CLT49"/>
      <c r="CLU49"/>
      <c r="CLV49"/>
      <c r="CLW49"/>
      <c r="CLX49"/>
      <c r="CLY49"/>
      <c r="CLZ49"/>
      <c r="CMA49"/>
      <c r="CMB49"/>
      <c r="CMC49"/>
      <c r="CMD49"/>
      <c r="CME49"/>
      <c r="CMF49"/>
      <c r="CMG49"/>
      <c r="CMH49"/>
      <c r="CMI49"/>
      <c r="CMJ49"/>
      <c r="CMK49"/>
      <c r="CML49"/>
      <c r="CMM49"/>
      <c r="CMN49"/>
      <c r="CMO49"/>
      <c r="CMP49"/>
      <c r="CMQ49"/>
      <c r="CMR49"/>
      <c r="CMS49"/>
      <c r="CMT49"/>
      <c r="CMU49"/>
      <c r="CMV49"/>
      <c r="CMW49"/>
      <c r="CMX49"/>
      <c r="CMY49"/>
      <c r="CMZ49"/>
      <c r="CNA49"/>
      <c r="CNB49"/>
      <c r="CNC49"/>
      <c r="CND49"/>
      <c r="CNE49"/>
      <c r="CNF49"/>
      <c r="CNG49"/>
      <c r="CNH49"/>
      <c r="CNI49"/>
      <c r="CNJ49"/>
      <c r="CNK49"/>
      <c r="CNL49"/>
      <c r="CNM49"/>
      <c r="CNN49"/>
      <c r="CNO49"/>
      <c r="CNP49"/>
      <c r="CNQ49"/>
      <c r="CNR49"/>
      <c r="CNS49"/>
      <c r="CNT49"/>
      <c r="CNU49"/>
      <c r="CNV49"/>
      <c r="CNW49"/>
      <c r="CNX49"/>
      <c r="CNY49"/>
      <c r="CNZ49"/>
      <c r="COA49"/>
      <c r="COB49"/>
      <c r="COC49"/>
      <c r="COD49"/>
      <c r="COE49"/>
      <c r="COF49"/>
      <c r="COG49"/>
      <c r="COH49"/>
      <c r="COI49"/>
      <c r="COJ49"/>
      <c r="COK49"/>
      <c r="COL49"/>
      <c r="COM49"/>
      <c r="CON49"/>
      <c r="COO49"/>
      <c r="COP49"/>
      <c r="COQ49"/>
      <c r="COR49"/>
      <c r="COS49"/>
      <c r="COT49"/>
      <c r="COU49"/>
      <c r="COV49"/>
      <c r="COW49"/>
      <c r="COX49"/>
      <c r="COY49"/>
      <c r="COZ49"/>
      <c r="CPA49"/>
      <c r="CPB49"/>
      <c r="CPC49"/>
      <c r="CPD49"/>
      <c r="CPE49"/>
      <c r="CPF49"/>
      <c r="CPG49"/>
      <c r="CPH49"/>
      <c r="CPI49"/>
      <c r="CPJ49"/>
      <c r="CPK49"/>
      <c r="CPL49"/>
      <c r="CPM49"/>
      <c r="CPN49"/>
      <c r="CPO49"/>
      <c r="CPP49"/>
      <c r="CPQ49"/>
      <c r="CPR49"/>
      <c r="CPS49"/>
      <c r="CPT49"/>
      <c r="CPU49"/>
      <c r="CPV49"/>
      <c r="CPW49"/>
      <c r="CPX49"/>
      <c r="CPY49"/>
      <c r="CPZ49"/>
      <c r="CQA49"/>
      <c r="CQB49"/>
      <c r="CQC49"/>
      <c r="CQD49"/>
      <c r="CQE49"/>
      <c r="CQF49"/>
      <c r="CQG49"/>
      <c r="CQH49"/>
      <c r="CQI49"/>
      <c r="CQJ49"/>
      <c r="CQK49"/>
      <c r="CQL49"/>
      <c r="CQM49"/>
      <c r="CQN49"/>
      <c r="CQO49"/>
      <c r="CQP49"/>
      <c r="CQQ49"/>
      <c r="CQR49"/>
      <c r="CQS49"/>
      <c r="CQT49"/>
      <c r="CQU49"/>
      <c r="CQV49"/>
      <c r="CQW49"/>
      <c r="CQX49"/>
      <c r="CQY49"/>
      <c r="CQZ49"/>
      <c r="CRA49"/>
      <c r="CRB49"/>
      <c r="CRC49"/>
      <c r="CRD49"/>
      <c r="CRE49"/>
      <c r="CRF49"/>
      <c r="CRG49"/>
      <c r="CRH49"/>
      <c r="CRI49"/>
      <c r="CRJ49"/>
      <c r="CRK49"/>
      <c r="CRL49"/>
      <c r="CRM49"/>
      <c r="CRN49"/>
      <c r="CRO49"/>
      <c r="CRP49"/>
      <c r="CRQ49"/>
      <c r="CRR49"/>
      <c r="CRS49"/>
      <c r="CRT49"/>
      <c r="CRU49"/>
      <c r="CRV49"/>
      <c r="CRW49"/>
      <c r="CRX49"/>
      <c r="CRY49"/>
      <c r="CRZ49"/>
      <c r="CSA49"/>
      <c r="CSB49"/>
      <c r="CSC49"/>
      <c r="CSD49"/>
      <c r="CSE49"/>
      <c r="CSF49"/>
      <c r="CSG49"/>
      <c r="CSH49"/>
      <c r="CSI49"/>
      <c r="CSJ49"/>
      <c r="CSK49"/>
      <c r="CSL49"/>
      <c r="CSM49"/>
      <c r="CSN49"/>
      <c r="CSO49"/>
      <c r="CSP49"/>
      <c r="CSQ49"/>
      <c r="CSR49"/>
      <c r="CSS49"/>
      <c r="CST49"/>
      <c r="CSU49"/>
      <c r="CSV49"/>
      <c r="CSW49"/>
      <c r="CSX49"/>
      <c r="CSY49"/>
      <c r="CSZ49"/>
      <c r="CTA49"/>
      <c r="CTB49"/>
      <c r="CTC49"/>
      <c r="CTD49"/>
      <c r="CTE49"/>
      <c r="CTF49"/>
      <c r="CTG49"/>
      <c r="CTH49"/>
      <c r="CTI49"/>
      <c r="CTJ49"/>
      <c r="CTK49"/>
      <c r="CTL49"/>
      <c r="CTM49"/>
      <c r="CTN49"/>
      <c r="CTO49"/>
      <c r="CTP49"/>
      <c r="CTQ49"/>
      <c r="CTR49"/>
      <c r="CTS49"/>
      <c r="CTT49"/>
      <c r="CTU49"/>
      <c r="CTV49"/>
      <c r="CTW49"/>
      <c r="CTX49"/>
      <c r="CTY49"/>
      <c r="CTZ49"/>
      <c r="CUA49"/>
      <c r="CUB49"/>
      <c r="CUC49"/>
      <c r="CUD49"/>
      <c r="CUE49"/>
      <c r="CUF49"/>
      <c r="CUG49"/>
      <c r="CUH49"/>
      <c r="CUI49"/>
      <c r="CUJ49"/>
      <c r="CUK49"/>
      <c r="CUL49"/>
      <c r="CUM49"/>
      <c r="CUN49"/>
      <c r="CUO49"/>
      <c r="CUP49"/>
      <c r="CUQ49"/>
      <c r="CUR49"/>
      <c r="CUS49"/>
      <c r="CUT49"/>
      <c r="CUU49"/>
      <c r="CUV49"/>
      <c r="CUW49"/>
      <c r="CUX49"/>
      <c r="CUY49"/>
      <c r="CUZ49"/>
      <c r="CVA49"/>
      <c r="CVB49"/>
      <c r="CVC49"/>
      <c r="CVD49"/>
      <c r="CVE49"/>
      <c r="CVF49"/>
      <c r="CVG49"/>
      <c r="CVH49"/>
      <c r="CVI49"/>
      <c r="CVJ49"/>
      <c r="CVK49"/>
      <c r="CVL49"/>
      <c r="CVM49"/>
      <c r="CVN49"/>
      <c r="CVO49"/>
      <c r="CVP49"/>
      <c r="CVQ49"/>
      <c r="CVR49"/>
      <c r="CVS49"/>
      <c r="CVT49"/>
      <c r="CVU49"/>
      <c r="CVV49"/>
      <c r="CVW49"/>
      <c r="CVX49"/>
      <c r="CVY49"/>
      <c r="CVZ49"/>
      <c r="CWA49"/>
      <c r="CWB49"/>
      <c r="CWC49"/>
      <c r="CWD49"/>
      <c r="CWE49"/>
      <c r="CWF49"/>
      <c r="CWG49"/>
      <c r="CWH49"/>
      <c r="CWI49"/>
      <c r="CWJ49"/>
      <c r="CWK49"/>
      <c r="CWL49"/>
      <c r="CWM49"/>
      <c r="CWN49"/>
      <c r="CWO49"/>
      <c r="CWP49"/>
      <c r="CWQ49"/>
      <c r="CWR49"/>
      <c r="CWS49"/>
      <c r="CWT49"/>
      <c r="CWU49"/>
      <c r="CWV49"/>
      <c r="CWW49"/>
      <c r="CWX49"/>
      <c r="CWY49"/>
      <c r="CWZ49"/>
      <c r="CXA49"/>
      <c r="CXB49"/>
      <c r="CXC49"/>
      <c r="CXD49"/>
      <c r="CXE49"/>
      <c r="CXF49"/>
      <c r="CXG49"/>
      <c r="CXH49"/>
      <c r="CXI49"/>
      <c r="CXJ49"/>
      <c r="CXK49"/>
      <c r="CXL49"/>
      <c r="CXM49"/>
      <c r="CXN49"/>
      <c r="CXO49"/>
      <c r="CXP49"/>
      <c r="CXQ49"/>
      <c r="CXR49"/>
      <c r="CXS49"/>
      <c r="CXT49"/>
      <c r="CXU49"/>
      <c r="CXV49"/>
      <c r="CXW49"/>
      <c r="CXX49"/>
      <c r="CXY49"/>
      <c r="CXZ49"/>
      <c r="CYA49"/>
      <c r="CYB49"/>
      <c r="CYC49"/>
      <c r="CYD49"/>
      <c r="CYE49"/>
      <c r="CYF49"/>
      <c r="CYG49"/>
      <c r="CYH49"/>
      <c r="CYI49"/>
      <c r="CYJ49"/>
      <c r="CYK49"/>
      <c r="CYL49"/>
      <c r="CYM49"/>
      <c r="CYN49"/>
      <c r="CYO49"/>
      <c r="CYP49"/>
      <c r="CYQ49"/>
      <c r="CYR49"/>
      <c r="CYS49"/>
      <c r="CYT49"/>
      <c r="CYU49"/>
      <c r="CYV49"/>
      <c r="CYW49"/>
      <c r="CYX49"/>
      <c r="CYY49"/>
      <c r="CYZ49"/>
      <c r="CZA49"/>
      <c r="CZB49"/>
      <c r="CZC49"/>
      <c r="CZD49"/>
      <c r="CZE49"/>
      <c r="CZF49"/>
      <c r="CZG49"/>
      <c r="CZH49"/>
      <c r="CZI49"/>
      <c r="CZJ49"/>
      <c r="CZK49"/>
      <c r="CZL49"/>
      <c r="CZM49"/>
      <c r="CZN49"/>
      <c r="CZO49"/>
      <c r="CZP49"/>
      <c r="CZQ49"/>
      <c r="CZR49"/>
      <c r="CZS49"/>
      <c r="CZT49"/>
      <c r="CZU49"/>
      <c r="CZV49"/>
      <c r="CZW49"/>
      <c r="CZX49"/>
      <c r="CZY49"/>
      <c r="CZZ49"/>
      <c r="DAA49"/>
      <c r="DAB49"/>
      <c r="DAC49"/>
      <c r="DAD49"/>
      <c r="DAE49"/>
      <c r="DAF49"/>
      <c r="DAG49"/>
      <c r="DAH49"/>
      <c r="DAI49"/>
      <c r="DAJ49"/>
      <c r="DAK49"/>
      <c r="DAL49"/>
      <c r="DAM49"/>
      <c r="DAN49"/>
      <c r="DAO49"/>
      <c r="DAP49"/>
      <c r="DAQ49"/>
      <c r="DAR49"/>
      <c r="DAS49"/>
      <c r="DAT49"/>
      <c r="DAU49"/>
      <c r="DAV49"/>
      <c r="DAW49"/>
      <c r="DAX49"/>
      <c r="DAY49"/>
      <c r="DAZ49"/>
      <c r="DBA49"/>
      <c r="DBB49"/>
      <c r="DBC49"/>
      <c r="DBD49"/>
      <c r="DBE49"/>
      <c r="DBF49"/>
      <c r="DBG49"/>
      <c r="DBH49"/>
      <c r="DBI49"/>
      <c r="DBJ49"/>
      <c r="DBK49"/>
      <c r="DBL49"/>
      <c r="DBM49"/>
      <c r="DBN49"/>
      <c r="DBO49"/>
      <c r="DBP49"/>
      <c r="DBQ49"/>
      <c r="DBR49"/>
      <c r="DBS49"/>
      <c r="DBT49"/>
      <c r="DBU49"/>
      <c r="DBV49"/>
      <c r="DBW49"/>
      <c r="DBX49"/>
      <c r="DBY49"/>
      <c r="DBZ49"/>
      <c r="DCA49"/>
      <c r="DCB49"/>
      <c r="DCC49"/>
      <c r="DCD49"/>
      <c r="DCE49"/>
      <c r="DCF49"/>
      <c r="DCG49"/>
      <c r="DCH49"/>
      <c r="DCI49"/>
      <c r="DCJ49"/>
      <c r="DCK49"/>
      <c r="DCL49"/>
      <c r="DCM49"/>
      <c r="DCN49"/>
      <c r="DCO49"/>
      <c r="DCP49"/>
      <c r="DCQ49"/>
      <c r="DCR49"/>
      <c r="DCS49"/>
      <c r="DCT49"/>
      <c r="DCU49"/>
      <c r="DCV49"/>
      <c r="DCW49"/>
      <c r="DCX49"/>
      <c r="DCY49"/>
      <c r="DCZ49"/>
      <c r="DDA49"/>
      <c r="DDB49"/>
      <c r="DDC49"/>
      <c r="DDD49"/>
      <c r="DDE49"/>
      <c r="DDF49"/>
      <c r="DDG49"/>
      <c r="DDH49"/>
      <c r="DDI49"/>
      <c r="DDJ49"/>
      <c r="DDK49"/>
      <c r="DDL49"/>
      <c r="DDM49"/>
      <c r="DDN49"/>
      <c r="DDO49"/>
      <c r="DDP49"/>
      <c r="DDQ49"/>
      <c r="DDR49"/>
      <c r="DDS49"/>
      <c r="DDT49"/>
      <c r="DDU49"/>
      <c r="DDV49"/>
      <c r="DDW49"/>
      <c r="DDX49"/>
      <c r="DDY49"/>
      <c r="DDZ49"/>
      <c r="DEA49"/>
      <c r="DEB49"/>
      <c r="DEC49"/>
      <c r="DED49"/>
      <c r="DEE49"/>
      <c r="DEF49"/>
      <c r="DEG49"/>
      <c r="DEH49"/>
      <c r="DEI49"/>
      <c r="DEJ49"/>
      <c r="DEK49"/>
      <c r="DEL49"/>
      <c r="DEM49"/>
      <c r="DEN49"/>
      <c r="DEO49"/>
      <c r="DEP49"/>
      <c r="DEQ49"/>
      <c r="DER49"/>
      <c r="DES49"/>
      <c r="DET49"/>
      <c r="DEU49"/>
      <c r="DEV49"/>
      <c r="DEW49"/>
      <c r="DEX49"/>
      <c r="DEY49"/>
      <c r="DEZ49"/>
      <c r="DFA49"/>
      <c r="DFB49"/>
      <c r="DFC49"/>
      <c r="DFD49"/>
      <c r="DFE49"/>
      <c r="DFF49"/>
      <c r="DFG49"/>
      <c r="DFH49"/>
      <c r="DFI49"/>
      <c r="DFJ49"/>
      <c r="DFK49"/>
      <c r="DFL49"/>
      <c r="DFM49"/>
      <c r="DFN49"/>
      <c r="DFO49"/>
      <c r="DFP49"/>
      <c r="DFQ49"/>
      <c r="DFR49"/>
      <c r="DFS49"/>
      <c r="DFT49"/>
      <c r="DFU49"/>
      <c r="DFV49"/>
      <c r="DFW49"/>
      <c r="DFX49"/>
      <c r="DFY49"/>
      <c r="DFZ49"/>
      <c r="DGA49"/>
      <c r="DGB49"/>
      <c r="DGC49"/>
      <c r="DGD49"/>
      <c r="DGE49"/>
      <c r="DGF49"/>
      <c r="DGG49"/>
      <c r="DGH49"/>
      <c r="DGI49"/>
      <c r="DGJ49"/>
      <c r="DGK49"/>
      <c r="DGL49"/>
      <c r="DGM49"/>
      <c r="DGN49"/>
      <c r="DGO49"/>
      <c r="DGP49"/>
      <c r="DGQ49"/>
      <c r="DGR49"/>
      <c r="DGS49"/>
      <c r="DGT49"/>
      <c r="DGU49"/>
      <c r="DGV49"/>
      <c r="DGW49"/>
      <c r="DGX49"/>
      <c r="DGY49"/>
      <c r="DGZ49"/>
      <c r="DHA49"/>
      <c r="DHB49"/>
      <c r="DHC49"/>
      <c r="DHD49"/>
      <c r="DHE49"/>
      <c r="DHF49"/>
      <c r="DHG49"/>
      <c r="DHH49"/>
      <c r="DHI49"/>
      <c r="DHJ49"/>
      <c r="DHK49"/>
      <c r="DHL49"/>
      <c r="DHM49"/>
      <c r="DHN49"/>
      <c r="DHO49"/>
      <c r="DHP49"/>
      <c r="DHQ49"/>
      <c r="DHR49"/>
      <c r="DHS49"/>
      <c r="DHT49"/>
      <c r="DHU49"/>
      <c r="DHV49"/>
      <c r="DHW49"/>
      <c r="DHX49"/>
      <c r="DHY49"/>
      <c r="DHZ49"/>
      <c r="DIA49"/>
      <c r="DIB49"/>
      <c r="DIC49"/>
      <c r="DID49"/>
      <c r="DIE49"/>
      <c r="DIF49"/>
      <c r="DIG49"/>
      <c r="DIH49"/>
      <c r="DII49"/>
      <c r="DIJ49"/>
      <c r="DIK49"/>
      <c r="DIL49"/>
      <c r="DIM49"/>
      <c r="DIN49"/>
      <c r="DIO49"/>
      <c r="DIP49"/>
      <c r="DIQ49"/>
      <c r="DIR49"/>
      <c r="DIS49"/>
      <c r="DIT49"/>
      <c r="DIU49"/>
      <c r="DIV49"/>
      <c r="DIW49"/>
      <c r="DIX49"/>
      <c r="DIY49"/>
      <c r="DIZ49"/>
      <c r="DJA49"/>
      <c r="DJB49"/>
      <c r="DJC49"/>
      <c r="DJD49"/>
      <c r="DJE49"/>
      <c r="DJF49"/>
      <c r="DJG49"/>
      <c r="DJH49"/>
      <c r="DJI49"/>
      <c r="DJJ49"/>
      <c r="DJK49"/>
      <c r="DJL49"/>
      <c r="DJM49"/>
      <c r="DJN49"/>
      <c r="DJO49"/>
      <c r="DJP49"/>
      <c r="DJQ49"/>
      <c r="DJR49"/>
      <c r="DJS49"/>
      <c r="DJT49"/>
      <c r="DJU49"/>
      <c r="DJV49"/>
      <c r="DJW49"/>
      <c r="DJX49"/>
      <c r="DJY49"/>
      <c r="DJZ49"/>
      <c r="DKA49"/>
      <c r="DKB49"/>
      <c r="DKC49"/>
      <c r="DKD49"/>
      <c r="DKE49"/>
      <c r="DKF49"/>
      <c r="DKG49"/>
      <c r="DKH49"/>
      <c r="DKI49"/>
      <c r="DKJ49"/>
      <c r="DKK49"/>
      <c r="DKL49"/>
      <c r="DKM49"/>
      <c r="DKN49"/>
      <c r="DKO49"/>
      <c r="DKP49"/>
      <c r="DKQ49"/>
      <c r="DKR49"/>
      <c r="DKS49"/>
      <c r="DKT49"/>
      <c r="DKU49"/>
      <c r="DKV49"/>
      <c r="DKW49"/>
      <c r="DKX49"/>
      <c r="DKY49"/>
      <c r="DKZ49"/>
      <c r="DLA49"/>
      <c r="DLB49"/>
      <c r="DLC49"/>
      <c r="DLD49"/>
      <c r="DLE49"/>
      <c r="DLF49"/>
      <c r="DLG49"/>
      <c r="DLH49"/>
      <c r="DLI49"/>
      <c r="DLJ49"/>
      <c r="DLK49"/>
      <c r="DLL49"/>
      <c r="DLM49"/>
      <c r="DLN49"/>
      <c r="DLO49"/>
      <c r="DLP49"/>
      <c r="DLQ49"/>
      <c r="DLR49"/>
      <c r="DLS49"/>
      <c r="DLT49"/>
      <c r="DLU49"/>
      <c r="DLV49"/>
      <c r="DLW49"/>
      <c r="DLX49"/>
      <c r="DLY49"/>
      <c r="DLZ49"/>
      <c r="DMA49"/>
      <c r="DMB49"/>
      <c r="DMC49"/>
      <c r="DMD49"/>
      <c r="DME49"/>
      <c r="DMF49"/>
      <c r="DMG49"/>
      <c r="DMH49"/>
      <c r="DMI49"/>
      <c r="DMJ49"/>
      <c r="DMK49"/>
      <c r="DML49"/>
      <c r="DMM49"/>
      <c r="DMN49"/>
      <c r="DMO49"/>
      <c r="DMP49"/>
      <c r="DMQ49"/>
      <c r="DMR49"/>
      <c r="DMS49"/>
      <c r="DMT49"/>
      <c r="DMU49"/>
      <c r="DMV49"/>
      <c r="DMW49"/>
      <c r="DMX49"/>
      <c r="DMY49"/>
      <c r="DMZ49"/>
      <c r="DNA49"/>
      <c r="DNB49"/>
      <c r="DNC49"/>
      <c r="DND49"/>
      <c r="DNE49"/>
      <c r="DNF49"/>
      <c r="DNG49"/>
      <c r="DNH49"/>
      <c r="DNI49"/>
      <c r="DNJ49"/>
      <c r="DNK49"/>
      <c r="DNL49"/>
      <c r="DNM49"/>
      <c r="DNN49"/>
      <c r="DNO49"/>
      <c r="DNP49"/>
      <c r="DNQ49"/>
      <c r="DNR49"/>
      <c r="DNS49"/>
      <c r="DNT49"/>
      <c r="DNU49"/>
      <c r="DNV49"/>
      <c r="DNW49"/>
      <c r="DNX49"/>
      <c r="DNY49"/>
      <c r="DNZ49"/>
      <c r="DOA49"/>
      <c r="DOB49"/>
      <c r="DOC49"/>
      <c r="DOD49"/>
      <c r="DOE49"/>
      <c r="DOF49"/>
      <c r="DOG49"/>
      <c r="DOH49"/>
      <c r="DOI49"/>
      <c r="DOJ49"/>
      <c r="DOK49"/>
      <c r="DOL49"/>
      <c r="DOM49"/>
      <c r="DON49"/>
      <c r="DOO49"/>
      <c r="DOP49"/>
      <c r="DOQ49"/>
      <c r="DOR49"/>
      <c r="DOS49"/>
      <c r="DOT49"/>
      <c r="DOU49"/>
      <c r="DOV49"/>
      <c r="DOW49"/>
      <c r="DOX49"/>
      <c r="DOY49"/>
      <c r="DOZ49"/>
      <c r="DPA49"/>
      <c r="DPB49"/>
      <c r="DPC49"/>
      <c r="DPD49"/>
      <c r="DPE49"/>
      <c r="DPF49"/>
      <c r="DPG49"/>
      <c r="DPH49"/>
      <c r="DPI49"/>
      <c r="DPJ49"/>
      <c r="DPK49"/>
      <c r="DPL49"/>
      <c r="DPM49"/>
      <c r="DPN49"/>
      <c r="DPO49"/>
      <c r="DPP49"/>
      <c r="DPQ49"/>
      <c r="DPR49"/>
      <c r="DPS49"/>
      <c r="DPT49"/>
      <c r="DPU49"/>
      <c r="DPV49"/>
      <c r="DPW49"/>
      <c r="DPX49"/>
      <c r="DPY49"/>
      <c r="DPZ49"/>
      <c r="DQA49"/>
      <c r="DQB49"/>
      <c r="DQC49"/>
      <c r="DQD49"/>
      <c r="DQE49"/>
      <c r="DQF49"/>
      <c r="DQG49"/>
      <c r="DQH49"/>
      <c r="DQI49"/>
      <c r="DQJ49"/>
      <c r="DQK49"/>
      <c r="DQL49"/>
      <c r="DQM49"/>
      <c r="DQN49"/>
      <c r="DQO49"/>
      <c r="DQP49"/>
      <c r="DQQ49"/>
      <c r="DQR49"/>
      <c r="DQS49"/>
      <c r="DQT49"/>
      <c r="DQU49"/>
      <c r="DQV49"/>
      <c r="DQW49"/>
      <c r="DQX49"/>
      <c r="DQY49"/>
      <c r="DQZ49"/>
      <c r="DRA49"/>
      <c r="DRB49"/>
      <c r="DRC49"/>
      <c r="DRD49"/>
      <c r="DRE49"/>
      <c r="DRF49"/>
      <c r="DRG49"/>
      <c r="DRH49"/>
      <c r="DRI49"/>
      <c r="DRJ49"/>
      <c r="DRK49"/>
      <c r="DRL49"/>
      <c r="DRM49"/>
      <c r="DRN49"/>
      <c r="DRO49"/>
      <c r="DRP49"/>
      <c r="DRQ49"/>
      <c r="DRR49"/>
      <c r="DRS49"/>
      <c r="DRT49"/>
      <c r="DRU49"/>
      <c r="DRV49"/>
      <c r="DRW49"/>
      <c r="DRX49"/>
      <c r="DRY49"/>
      <c r="DRZ49"/>
      <c r="DSA49"/>
      <c r="DSB49"/>
      <c r="DSC49"/>
      <c r="DSD49"/>
      <c r="DSE49"/>
      <c r="DSF49"/>
      <c r="DSG49"/>
      <c r="DSH49"/>
      <c r="DSI49"/>
      <c r="DSJ49"/>
      <c r="DSK49"/>
      <c r="DSL49"/>
      <c r="DSM49"/>
      <c r="DSN49"/>
      <c r="DSO49"/>
      <c r="DSP49"/>
      <c r="DSQ49"/>
      <c r="DSR49"/>
      <c r="DSS49"/>
      <c r="DST49"/>
      <c r="DSU49"/>
      <c r="DSV49"/>
      <c r="DSW49"/>
      <c r="DSX49"/>
      <c r="DSY49"/>
      <c r="DSZ49"/>
      <c r="DTA49"/>
      <c r="DTB49"/>
      <c r="DTC49"/>
      <c r="DTD49"/>
      <c r="DTE49"/>
      <c r="DTF49"/>
      <c r="DTG49"/>
      <c r="DTH49"/>
      <c r="DTI49"/>
      <c r="DTJ49"/>
      <c r="DTK49"/>
      <c r="DTL49"/>
      <c r="DTM49"/>
      <c r="DTN49"/>
      <c r="DTO49"/>
      <c r="DTP49"/>
      <c r="DTQ49"/>
      <c r="DTR49"/>
      <c r="DTS49"/>
      <c r="DTT49"/>
      <c r="DTU49"/>
      <c r="DTV49"/>
      <c r="DTW49"/>
      <c r="DTX49"/>
      <c r="DTY49"/>
      <c r="DTZ49"/>
      <c r="DUA49"/>
      <c r="DUB49"/>
      <c r="DUC49"/>
      <c r="DUD49"/>
      <c r="DUE49"/>
      <c r="DUF49"/>
      <c r="DUG49"/>
      <c r="DUH49"/>
      <c r="DUI49"/>
      <c r="DUJ49"/>
      <c r="DUK49"/>
      <c r="DUL49"/>
      <c r="DUM49"/>
      <c r="DUN49"/>
      <c r="DUO49"/>
      <c r="DUP49"/>
      <c r="DUQ49"/>
      <c r="DUR49"/>
      <c r="DUS49"/>
      <c r="DUT49"/>
      <c r="DUU49"/>
      <c r="DUV49"/>
      <c r="DUW49"/>
      <c r="DUX49"/>
      <c r="DUY49"/>
      <c r="DUZ49"/>
      <c r="DVA49"/>
      <c r="DVB49"/>
      <c r="DVC49"/>
      <c r="DVD49"/>
      <c r="DVE49"/>
      <c r="DVF49"/>
      <c r="DVG49"/>
      <c r="DVH49"/>
      <c r="DVI49"/>
      <c r="DVJ49"/>
      <c r="DVK49"/>
      <c r="DVL49"/>
      <c r="DVM49"/>
      <c r="DVN49"/>
      <c r="DVO49"/>
      <c r="DVP49"/>
      <c r="DVQ49"/>
      <c r="DVR49"/>
      <c r="DVS49"/>
      <c r="DVT49"/>
      <c r="DVU49"/>
      <c r="DVV49"/>
      <c r="DVW49"/>
      <c r="DVX49"/>
      <c r="DVY49"/>
      <c r="DVZ49"/>
      <c r="DWA49"/>
      <c r="DWB49"/>
      <c r="DWC49"/>
      <c r="DWD49"/>
      <c r="DWE49"/>
      <c r="DWF49"/>
      <c r="DWG49"/>
      <c r="DWH49"/>
      <c r="DWI49"/>
      <c r="DWJ49"/>
      <c r="DWK49"/>
      <c r="DWL49"/>
      <c r="DWM49"/>
      <c r="DWN49"/>
      <c r="DWO49"/>
      <c r="DWP49"/>
      <c r="DWQ49"/>
      <c r="DWR49"/>
      <c r="DWS49"/>
      <c r="DWT49"/>
      <c r="DWU49"/>
      <c r="DWV49"/>
      <c r="DWW49"/>
      <c r="DWX49"/>
      <c r="DWY49"/>
      <c r="DWZ49"/>
      <c r="DXA49"/>
      <c r="DXB49"/>
      <c r="DXC49"/>
      <c r="DXD49"/>
      <c r="DXE49"/>
      <c r="DXF49"/>
      <c r="DXG49"/>
      <c r="DXH49"/>
      <c r="DXI49"/>
      <c r="DXJ49"/>
      <c r="DXK49"/>
      <c r="DXL49"/>
      <c r="DXM49"/>
      <c r="DXN49"/>
      <c r="DXO49"/>
      <c r="DXP49"/>
      <c r="DXQ49"/>
      <c r="DXR49"/>
      <c r="DXS49"/>
      <c r="DXT49"/>
      <c r="DXU49"/>
      <c r="DXV49"/>
      <c r="DXW49"/>
      <c r="DXX49"/>
      <c r="DXY49"/>
      <c r="DXZ49"/>
      <c r="DYA49"/>
      <c r="DYB49"/>
      <c r="DYC49"/>
      <c r="DYD49"/>
      <c r="DYE49"/>
      <c r="DYF49"/>
      <c r="DYG49"/>
      <c r="DYH49"/>
      <c r="DYI49"/>
      <c r="DYJ49"/>
      <c r="DYK49"/>
      <c r="DYL49"/>
      <c r="DYM49"/>
      <c r="DYN49"/>
      <c r="DYO49"/>
      <c r="DYP49"/>
      <c r="DYQ49"/>
      <c r="DYR49"/>
      <c r="DYS49"/>
      <c r="DYT49"/>
      <c r="DYU49"/>
      <c r="DYV49"/>
      <c r="DYW49"/>
      <c r="DYX49"/>
      <c r="DYY49"/>
      <c r="DYZ49"/>
      <c r="DZA49"/>
      <c r="DZB49"/>
      <c r="DZC49"/>
      <c r="DZD49"/>
      <c r="DZE49"/>
      <c r="DZF49"/>
      <c r="DZG49"/>
      <c r="DZH49"/>
      <c r="DZI49"/>
      <c r="DZJ49"/>
      <c r="DZK49"/>
      <c r="DZL49"/>
      <c r="DZM49"/>
      <c r="DZN49"/>
      <c r="DZO49"/>
      <c r="DZP49"/>
      <c r="DZQ49"/>
      <c r="DZR49"/>
      <c r="DZS49"/>
      <c r="DZT49"/>
      <c r="DZU49"/>
      <c r="DZV49"/>
      <c r="DZW49"/>
      <c r="DZX49"/>
      <c r="DZY49"/>
      <c r="DZZ49"/>
      <c r="EAA49"/>
      <c r="EAB49"/>
      <c r="EAC49"/>
      <c r="EAD49"/>
      <c r="EAE49"/>
      <c r="EAF49"/>
      <c r="EAG49"/>
      <c r="EAH49"/>
      <c r="EAI49"/>
      <c r="EAJ49"/>
      <c r="EAK49"/>
      <c r="EAL49"/>
      <c r="EAM49"/>
      <c r="EAN49"/>
      <c r="EAO49"/>
      <c r="EAP49"/>
      <c r="EAQ49"/>
      <c r="EAR49"/>
      <c r="EAS49"/>
      <c r="EAT49"/>
      <c r="EAU49"/>
      <c r="EAV49"/>
      <c r="EAW49"/>
      <c r="EAX49"/>
      <c r="EAY49"/>
      <c r="EAZ49"/>
      <c r="EBA49"/>
      <c r="EBB49"/>
      <c r="EBC49"/>
      <c r="EBD49"/>
      <c r="EBE49"/>
      <c r="EBF49"/>
      <c r="EBG49"/>
      <c r="EBH49"/>
      <c r="EBI49"/>
      <c r="EBJ49"/>
      <c r="EBK49"/>
      <c r="EBL49"/>
      <c r="EBM49"/>
      <c r="EBN49"/>
      <c r="EBO49"/>
      <c r="EBP49"/>
      <c r="EBQ49"/>
      <c r="EBR49"/>
      <c r="EBS49"/>
      <c r="EBT49"/>
      <c r="EBU49"/>
      <c r="EBV49"/>
      <c r="EBW49"/>
      <c r="EBX49"/>
      <c r="EBY49"/>
      <c r="EBZ49"/>
      <c r="ECA49"/>
      <c r="ECB49"/>
      <c r="ECC49"/>
      <c r="ECD49"/>
      <c r="ECE49"/>
      <c r="ECF49"/>
      <c r="ECG49"/>
      <c r="ECH49"/>
      <c r="ECI49"/>
      <c r="ECJ49"/>
      <c r="ECK49"/>
      <c r="ECL49"/>
      <c r="ECM49"/>
      <c r="ECN49"/>
      <c r="ECO49"/>
      <c r="ECP49"/>
      <c r="ECQ49"/>
      <c r="ECR49"/>
      <c r="ECS49"/>
      <c r="ECT49"/>
      <c r="ECU49"/>
      <c r="ECV49"/>
      <c r="ECW49"/>
      <c r="ECX49"/>
      <c r="ECY49"/>
      <c r="ECZ49"/>
      <c r="EDA49"/>
      <c r="EDB49"/>
      <c r="EDC49"/>
      <c r="EDD49"/>
      <c r="EDE49"/>
      <c r="EDF49"/>
      <c r="EDG49"/>
      <c r="EDH49"/>
      <c r="EDI49"/>
      <c r="EDJ49"/>
      <c r="EDK49"/>
      <c r="EDL49"/>
      <c r="EDM49"/>
      <c r="EDN49"/>
      <c r="EDO49"/>
      <c r="EDP49"/>
      <c r="EDQ49"/>
      <c r="EDR49"/>
      <c r="EDS49"/>
      <c r="EDT49"/>
      <c r="EDU49"/>
      <c r="EDV49"/>
      <c r="EDW49"/>
      <c r="EDX49"/>
      <c r="EDY49"/>
      <c r="EDZ49"/>
      <c r="EEA49"/>
      <c r="EEB49"/>
      <c r="EEC49"/>
      <c r="EED49"/>
      <c r="EEE49"/>
      <c r="EEF49"/>
      <c r="EEG49"/>
      <c r="EEH49"/>
      <c r="EEI49"/>
      <c r="EEJ49"/>
      <c r="EEK49"/>
      <c r="EEL49"/>
      <c r="EEM49"/>
      <c r="EEN49"/>
      <c r="EEO49"/>
      <c r="EEP49"/>
      <c r="EEQ49"/>
      <c r="EER49"/>
      <c r="EES49"/>
      <c r="EET49"/>
      <c r="EEU49"/>
      <c r="EEV49"/>
      <c r="EEW49"/>
      <c r="EEX49"/>
      <c r="EEY49"/>
      <c r="EEZ49"/>
      <c r="EFA49"/>
      <c r="EFB49"/>
      <c r="EFC49"/>
      <c r="EFD49"/>
      <c r="EFE49"/>
      <c r="EFF49"/>
      <c r="EFG49"/>
      <c r="EFH49"/>
      <c r="EFI49"/>
      <c r="EFJ49"/>
      <c r="EFK49"/>
      <c r="EFL49"/>
      <c r="EFM49"/>
      <c r="EFN49"/>
      <c r="EFO49"/>
      <c r="EFP49"/>
      <c r="EFQ49"/>
      <c r="EFR49"/>
      <c r="EFS49"/>
      <c r="EFT49"/>
      <c r="EFU49"/>
      <c r="EFV49"/>
      <c r="EFW49"/>
      <c r="EFX49"/>
      <c r="EFY49"/>
      <c r="EFZ49"/>
      <c r="EGA49"/>
      <c r="EGB49"/>
      <c r="EGC49"/>
      <c r="EGD49"/>
      <c r="EGE49"/>
      <c r="EGF49"/>
      <c r="EGG49"/>
      <c r="EGH49"/>
      <c r="EGI49"/>
      <c r="EGJ49"/>
      <c r="EGK49"/>
      <c r="EGL49"/>
      <c r="EGM49"/>
      <c r="EGN49"/>
      <c r="EGO49"/>
      <c r="EGP49"/>
      <c r="EGQ49"/>
      <c r="EGR49"/>
      <c r="EGS49"/>
      <c r="EGT49"/>
      <c r="EGU49"/>
      <c r="EGV49"/>
      <c r="EGW49"/>
      <c r="EGX49"/>
      <c r="EGY49"/>
      <c r="EGZ49"/>
      <c r="EHA49"/>
      <c r="EHB49"/>
      <c r="EHC49"/>
      <c r="EHD49"/>
      <c r="EHE49"/>
      <c r="EHF49"/>
      <c r="EHG49"/>
      <c r="EHH49"/>
      <c r="EHI49"/>
      <c r="EHJ49"/>
      <c r="EHK49"/>
      <c r="EHL49"/>
      <c r="EHM49"/>
      <c r="EHN49"/>
      <c r="EHO49"/>
      <c r="EHP49"/>
      <c r="EHQ49"/>
      <c r="EHR49"/>
      <c r="EHS49"/>
      <c r="EHT49"/>
      <c r="EHU49"/>
      <c r="EHV49"/>
      <c r="EHW49"/>
      <c r="EHX49"/>
      <c r="EHY49"/>
      <c r="EHZ49"/>
      <c r="EIA49"/>
      <c r="EIB49"/>
      <c r="EIC49"/>
      <c r="EID49"/>
      <c r="EIE49"/>
      <c r="EIF49"/>
      <c r="EIG49"/>
      <c r="EIH49"/>
      <c r="EII49"/>
      <c r="EIJ49"/>
      <c r="EIK49"/>
      <c r="EIL49"/>
      <c r="EIM49"/>
      <c r="EIN49"/>
      <c r="EIO49"/>
      <c r="EIP49"/>
      <c r="EIQ49"/>
      <c r="EIR49"/>
      <c r="EIS49"/>
      <c r="EIT49"/>
      <c r="EIU49"/>
      <c r="EIV49"/>
      <c r="EIW49"/>
      <c r="EIX49"/>
      <c r="EIY49"/>
      <c r="EIZ49"/>
      <c r="EJA49"/>
      <c r="EJB49"/>
      <c r="EJC49"/>
      <c r="EJD49"/>
      <c r="EJE49"/>
      <c r="EJF49"/>
      <c r="EJG49"/>
      <c r="EJH49"/>
      <c r="EJI49"/>
      <c r="EJJ49"/>
      <c r="EJK49"/>
      <c r="EJL49"/>
      <c r="EJM49"/>
      <c r="EJN49"/>
      <c r="EJO49"/>
      <c r="EJP49"/>
      <c r="EJQ49"/>
      <c r="EJR49"/>
      <c r="EJS49"/>
      <c r="EJT49"/>
      <c r="EJU49"/>
      <c r="EJV49"/>
      <c r="EJW49"/>
      <c r="EJX49"/>
      <c r="EJY49"/>
      <c r="EJZ49"/>
      <c r="EKA49"/>
      <c r="EKB49"/>
      <c r="EKC49"/>
      <c r="EKD49"/>
      <c r="EKE49"/>
      <c r="EKF49"/>
      <c r="EKG49"/>
      <c r="EKH49"/>
      <c r="EKI49"/>
      <c r="EKJ49"/>
      <c r="EKK49"/>
      <c r="EKL49"/>
      <c r="EKM49"/>
      <c r="EKN49"/>
      <c r="EKO49"/>
      <c r="EKP49"/>
      <c r="EKQ49"/>
      <c r="EKR49"/>
      <c r="EKS49"/>
      <c r="EKT49"/>
      <c r="EKU49"/>
      <c r="EKV49"/>
      <c r="EKW49"/>
      <c r="EKX49"/>
      <c r="EKY49"/>
      <c r="EKZ49"/>
      <c r="ELA49"/>
      <c r="ELB49"/>
      <c r="ELC49"/>
      <c r="ELD49"/>
      <c r="ELE49"/>
      <c r="ELF49"/>
      <c r="ELG49"/>
      <c r="ELH49"/>
      <c r="ELI49"/>
      <c r="ELJ49"/>
      <c r="ELK49"/>
      <c r="ELL49"/>
      <c r="ELM49"/>
      <c r="ELN49"/>
      <c r="ELO49"/>
      <c r="ELP49"/>
      <c r="ELQ49"/>
      <c r="ELR49"/>
      <c r="ELS49"/>
      <c r="ELT49"/>
      <c r="ELU49"/>
      <c r="ELV49"/>
      <c r="ELW49"/>
      <c r="ELX49"/>
      <c r="ELY49"/>
      <c r="ELZ49"/>
      <c r="EMA49"/>
      <c r="EMB49"/>
      <c r="EMC49"/>
      <c r="EMD49"/>
      <c r="EME49"/>
      <c r="EMF49"/>
      <c r="EMG49"/>
      <c r="EMH49"/>
      <c r="EMI49"/>
      <c r="EMJ49"/>
      <c r="EMK49"/>
      <c r="EML49"/>
      <c r="EMM49"/>
      <c r="EMN49"/>
      <c r="EMO49"/>
      <c r="EMP49"/>
      <c r="EMQ49"/>
      <c r="EMR49"/>
      <c r="EMS49"/>
      <c r="EMT49"/>
      <c r="EMU49"/>
      <c r="EMV49"/>
      <c r="EMW49"/>
      <c r="EMX49"/>
      <c r="EMY49"/>
      <c r="EMZ49"/>
      <c r="ENA49"/>
      <c r="ENB49"/>
      <c r="ENC49"/>
      <c r="END49"/>
      <c r="ENE49"/>
      <c r="ENF49"/>
      <c r="ENG49"/>
      <c r="ENH49"/>
      <c r="ENI49"/>
      <c r="ENJ49"/>
      <c r="ENK49"/>
      <c r="ENL49"/>
      <c r="ENM49"/>
      <c r="ENN49"/>
      <c r="ENO49"/>
      <c r="ENP49"/>
      <c r="ENQ49"/>
      <c r="ENR49"/>
      <c r="ENS49"/>
      <c r="ENT49"/>
      <c r="ENU49"/>
      <c r="ENV49"/>
      <c r="ENW49"/>
      <c r="ENX49"/>
      <c r="ENY49"/>
      <c r="ENZ49"/>
      <c r="EOA49"/>
      <c r="EOB49"/>
      <c r="EOC49"/>
      <c r="EOD49"/>
      <c r="EOE49"/>
      <c r="EOF49"/>
      <c r="EOG49"/>
      <c r="EOH49"/>
      <c r="EOI49"/>
      <c r="EOJ49"/>
      <c r="EOK49"/>
      <c r="EOL49"/>
      <c r="EOM49"/>
      <c r="EON49"/>
      <c r="EOO49"/>
      <c r="EOP49"/>
      <c r="EOQ49"/>
      <c r="EOR49"/>
      <c r="EOS49"/>
      <c r="EOT49"/>
      <c r="EOU49"/>
      <c r="EOV49"/>
      <c r="EOW49"/>
      <c r="EOX49"/>
      <c r="EOY49"/>
      <c r="EOZ49"/>
      <c r="EPA49"/>
      <c r="EPB49"/>
      <c r="EPC49"/>
      <c r="EPD49"/>
      <c r="EPE49"/>
      <c r="EPF49"/>
      <c r="EPG49"/>
      <c r="EPH49"/>
      <c r="EPI49"/>
      <c r="EPJ49"/>
      <c r="EPK49"/>
      <c r="EPL49"/>
      <c r="EPM49"/>
      <c r="EPN49"/>
      <c r="EPO49"/>
      <c r="EPP49"/>
      <c r="EPQ49"/>
      <c r="EPR49"/>
      <c r="EPS49"/>
      <c r="EPT49"/>
      <c r="EPU49"/>
      <c r="EPV49"/>
      <c r="EPW49"/>
      <c r="EPX49"/>
      <c r="EPY49"/>
      <c r="EPZ49"/>
      <c r="EQA49"/>
      <c r="EQB49"/>
      <c r="EQC49"/>
      <c r="EQD49"/>
      <c r="EQE49"/>
      <c r="EQF49"/>
      <c r="EQG49"/>
      <c r="EQH49"/>
      <c r="EQI49"/>
      <c r="EQJ49"/>
      <c r="EQK49"/>
      <c r="EQL49"/>
      <c r="EQM49"/>
      <c r="EQN49"/>
      <c r="EQO49"/>
      <c r="EQP49"/>
      <c r="EQQ49"/>
      <c r="EQR49"/>
      <c r="EQS49"/>
      <c r="EQT49"/>
      <c r="EQU49"/>
      <c r="EQV49"/>
      <c r="EQW49"/>
      <c r="EQX49"/>
      <c r="EQY49"/>
      <c r="EQZ49"/>
      <c r="ERA49"/>
      <c r="ERB49"/>
      <c r="ERC49"/>
      <c r="ERD49"/>
      <c r="ERE49"/>
      <c r="ERF49"/>
      <c r="ERG49"/>
      <c r="ERH49"/>
      <c r="ERI49"/>
      <c r="ERJ49"/>
      <c r="ERK49"/>
      <c r="ERL49"/>
      <c r="ERM49"/>
      <c r="ERN49"/>
      <c r="ERO49"/>
      <c r="ERP49"/>
      <c r="ERQ49"/>
      <c r="ERR49"/>
      <c r="ERS49"/>
      <c r="ERT49"/>
      <c r="ERU49"/>
      <c r="ERV49"/>
      <c r="ERW49"/>
      <c r="ERX49"/>
      <c r="ERY49"/>
      <c r="ERZ49"/>
      <c r="ESA49"/>
      <c r="ESB49"/>
      <c r="ESC49"/>
      <c r="ESD49"/>
      <c r="ESE49"/>
      <c r="ESF49"/>
      <c r="ESG49"/>
      <c r="ESH49"/>
      <c r="ESI49"/>
      <c r="ESJ49"/>
      <c r="ESK49"/>
      <c r="ESL49"/>
      <c r="ESM49"/>
      <c r="ESN49"/>
      <c r="ESO49"/>
      <c r="ESP49"/>
      <c r="ESQ49"/>
      <c r="ESR49"/>
      <c r="ESS49"/>
      <c r="EST49"/>
      <c r="ESU49"/>
      <c r="ESV49"/>
      <c r="ESW49"/>
      <c r="ESX49"/>
      <c r="ESY49"/>
      <c r="ESZ49"/>
      <c r="ETA49"/>
      <c r="ETB49"/>
      <c r="ETC49"/>
      <c r="ETD49"/>
      <c r="ETE49"/>
      <c r="ETF49"/>
      <c r="ETG49"/>
      <c r="ETH49"/>
      <c r="ETI49"/>
      <c r="ETJ49"/>
      <c r="ETK49"/>
      <c r="ETL49"/>
      <c r="ETM49"/>
      <c r="ETN49"/>
      <c r="ETO49"/>
      <c r="ETP49"/>
      <c r="ETQ49"/>
      <c r="ETR49"/>
      <c r="ETS49"/>
      <c r="ETT49"/>
      <c r="ETU49"/>
      <c r="ETV49"/>
      <c r="ETW49"/>
      <c r="ETX49"/>
      <c r="ETY49"/>
      <c r="ETZ49"/>
      <c r="EUA49"/>
      <c r="EUB49"/>
      <c r="EUC49"/>
      <c r="EUD49"/>
      <c r="EUE49"/>
      <c r="EUF49"/>
      <c r="EUG49"/>
      <c r="EUH49"/>
      <c r="EUI49"/>
      <c r="EUJ49"/>
      <c r="EUK49"/>
      <c r="EUL49"/>
      <c r="EUM49"/>
      <c r="EUN49"/>
      <c r="EUO49"/>
      <c r="EUP49"/>
      <c r="EUQ49"/>
      <c r="EUR49"/>
      <c r="EUS49"/>
      <c r="EUT49"/>
      <c r="EUU49"/>
      <c r="EUV49"/>
      <c r="EUW49"/>
      <c r="EUX49"/>
      <c r="EUY49"/>
      <c r="EUZ49"/>
      <c r="EVA49"/>
      <c r="EVB49"/>
      <c r="EVC49"/>
      <c r="EVD49"/>
      <c r="EVE49"/>
      <c r="EVF49"/>
      <c r="EVG49"/>
      <c r="EVH49"/>
      <c r="EVI49"/>
      <c r="EVJ49"/>
      <c r="EVK49"/>
      <c r="EVL49"/>
      <c r="EVM49"/>
      <c r="EVN49"/>
      <c r="EVO49"/>
      <c r="EVP49"/>
      <c r="EVQ49"/>
      <c r="EVR49"/>
      <c r="EVS49"/>
      <c r="EVT49"/>
      <c r="EVU49"/>
      <c r="EVV49"/>
      <c r="EVW49"/>
      <c r="EVX49"/>
      <c r="EVY49"/>
      <c r="EVZ49"/>
      <c r="EWA49"/>
      <c r="EWB49"/>
      <c r="EWC49"/>
      <c r="EWD49"/>
      <c r="EWE49"/>
      <c r="EWF49"/>
      <c r="EWG49"/>
      <c r="EWH49"/>
      <c r="EWI49"/>
      <c r="EWJ49"/>
      <c r="EWK49"/>
      <c r="EWL49"/>
      <c r="EWM49"/>
      <c r="EWN49"/>
      <c r="EWO49"/>
      <c r="EWP49"/>
      <c r="EWQ49"/>
      <c r="EWR49"/>
      <c r="EWS49"/>
      <c r="EWT49"/>
      <c r="EWU49"/>
      <c r="EWV49"/>
      <c r="EWW49"/>
      <c r="EWX49"/>
      <c r="EWY49"/>
      <c r="EWZ49"/>
      <c r="EXA49"/>
      <c r="EXB49"/>
      <c r="EXC49"/>
      <c r="EXD49"/>
      <c r="EXE49"/>
      <c r="EXF49"/>
      <c r="EXG49"/>
      <c r="EXH49"/>
      <c r="EXI49"/>
      <c r="EXJ49"/>
      <c r="EXK49"/>
      <c r="EXL49"/>
      <c r="EXM49"/>
      <c r="EXN49"/>
      <c r="EXO49"/>
      <c r="EXP49"/>
      <c r="EXQ49"/>
      <c r="EXR49"/>
      <c r="EXS49"/>
      <c r="EXT49"/>
      <c r="EXU49"/>
      <c r="EXV49"/>
      <c r="EXW49"/>
      <c r="EXX49"/>
      <c r="EXY49"/>
      <c r="EXZ49"/>
      <c r="EYA49"/>
      <c r="EYB49"/>
      <c r="EYC49"/>
      <c r="EYD49"/>
      <c r="EYE49"/>
      <c r="EYF49"/>
      <c r="EYG49"/>
      <c r="EYH49"/>
      <c r="EYI49"/>
      <c r="EYJ49"/>
      <c r="EYK49"/>
      <c r="EYL49"/>
      <c r="EYM49"/>
      <c r="EYN49"/>
      <c r="EYO49"/>
      <c r="EYP49"/>
      <c r="EYQ49"/>
      <c r="EYR49"/>
      <c r="EYS49"/>
      <c r="EYT49"/>
      <c r="EYU49"/>
      <c r="EYV49"/>
      <c r="EYW49"/>
      <c r="EYX49"/>
      <c r="EYY49"/>
      <c r="EYZ49"/>
      <c r="EZA49"/>
      <c r="EZB49"/>
      <c r="EZC49"/>
      <c r="EZD49"/>
      <c r="EZE49"/>
      <c r="EZF49"/>
      <c r="EZG49"/>
      <c r="EZH49"/>
      <c r="EZI49"/>
      <c r="EZJ49"/>
      <c r="EZK49"/>
      <c r="EZL49"/>
      <c r="EZM49"/>
      <c r="EZN49"/>
      <c r="EZO49"/>
      <c r="EZP49"/>
      <c r="EZQ49"/>
      <c r="EZR49"/>
      <c r="EZS49"/>
      <c r="EZT49"/>
      <c r="EZU49"/>
      <c r="EZV49"/>
      <c r="EZW49"/>
      <c r="EZX49"/>
      <c r="EZY49"/>
      <c r="EZZ49"/>
      <c r="FAA49"/>
      <c r="FAB49"/>
      <c r="FAC49"/>
      <c r="FAD49"/>
      <c r="FAE49"/>
      <c r="FAF49"/>
      <c r="FAG49"/>
      <c r="FAH49"/>
      <c r="FAI49"/>
      <c r="FAJ49"/>
      <c r="FAK49"/>
      <c r="FAL49"/>
      <c r="FAM49"/>
      <c r="FAN49"/>
      <c r="FAO49"/>
      <c r="FAP49"/>
      <c r="FAQ49"/>
      <c r="FAR49"/>
      <c r="FAS49"/>
      <c r="FAT49"/>
      <c r="FAU49"/>
      <c r="FAV49"/>
      <c r="FAW49"/>
      <c r="FAX49"/>
      <c r="FAY49"/>
      <c r="FAZ49"/>
      <c r="FBA49"/>
      <c r="FBB49"/>
      <c r="FBC49"/>
      <c r="FBD49"/>
      <c r="FBE49"/>
      <c r="FBF49"/>
      <c r="FBG49"/>
      <c r="FBH49"/>
      <c r="FBI49"/>
      <c r="FBJ49"/>
      <c r="FBK49"/>
      <c r="FBL49"/>
      <c r="FBM49"/>
      <c r="FBN49"/>
      <c r="FBO49"/>
      <c r="FBP49"/>
      <c r="FBQ49"/>
      <c r="FBR49"/>
      <c r="FBS49"/>
      <c r="FBT49"/>
      <c r="FBU49"/>
      <c r="FBV49"/>
      <c r="FBW49"/>
      <c r="FBX49"/>
      <c r="FBY49"/>
      <c r="FBZ49"/>
      <c r="FCA49"/>
      <c r="FCB49"/>
      <c r="FCC49"/>
      <c r="FCD49"/>
      <c r="FCE49"/>
      <c r="FCF49"/>
      <c r="FCG49"/>
      <c r="FCH49"/>
      <c r="FCI49"/>
      <c r="FCJ49"/>
      <c r="FCK49"/>
      <c r="FCL49"/>
      <c r="FCM49"/>
      <c r="FCN49"/>
      <c r="FCO49"/>
      <c r="FCP49"/>
      <c r="FCQ49"/>
      <c r="FCR49"/>
      <c r="FCS49"/>
      <c r="FCT49"/>
      <c r="FCU49"/>
      <c r="FCV49"/>
      <c r="FCW49"/>
      <c r="FCX49"/>
      <c r="FCY49"/>
      <c r="FCZ49"/>
      <c r="FDA49"/>
      <c r="FDB49"/>
      <c r="FDC49"/>
      <c r="FDD49"/>
      <c r="FDE49"/>
      <c r="FDF49"/>
      <c r="FDG49"/>
      <c r="FDH49"/>
      <c r="FDI49"/>
      <c r="FDJ49"/>
      <c r="FDK49"/>
      <c r="FDL49"/>
      <c r="FDM49"/>
      <c r="FDN49"/>
      <c r="FDO49"/>
      <c r="FDP49"/>
      <c r="FDQ49"/>
      <c r="FDR49"/>
      <c r="FDS49"/>
      <c r="FDT49"/>
      <c r="FDU49"/>
      <c r="FDV49"/>
      <c r="FDW49"/>
      <c r="FDX49"/>
      <c r="FDY49"/>
      <c r="FDZ49"/>
      <c r="FEA49"/>
      <c r="FEB49"/>
      <c r="FEC49"/>
      <c r="FED49"/>
      <c r="FEE49"/>
      <c r="FEF49"/>
      <c r="FEG49"/>
      <c r="FEH49"/>
      <c r="FEI49"/>
      <c r="FEJ49"/>
      <c r="FEK49"/>
      <c r="FEL49"/>
      <c r="FEM49"/>
      <c r="FEN49"/>
      <c r="FEO49"/>
      <c r="FEP49"/>
      <c r="FEQ49"/>
      <c r="FER49"/>
      <c r="FES49"/>
      <c r="FET49"/>
      <c r="FEU49"/>
      <c r="FEV49"/>
      <c r="FEW49"/>
      <c r="FEX49"/>
      <c r="FEY49"/>
      <c r="FEZ49"/>
      <c r="FFA49"/>
      <c r="FFB49"/>
      <c r="FFC49"/>
      <c r="FFD49"/>
      <c r="FFE49"/>
      <c r="FFF49"/>
      <c r="FFG49"/>
      <c r="FFH49"/>
      <c r="FFI49"/>
      <c r="FFJ49"/>
      <c r="FFK49"/>
      <c r="FFL49"/>
      <c r="FFM49"/>
      <c r="FFN49"/>
      <c r="FFO49"/>
      <c r="FFP49"/>
      <c r="FFQ49"/>
      <c r="FFR49"/>
      <c r="FFS49"/>
      <c r="FFT49"/>
      <c r="FFU49"/>
      <c r="FFV49"/>
      <c r="FFW49"/>
      <c r="FFX49"/>
      <c r="FFY49"/>
      <c r="FFZ49"/>
      <c r="FGA49"/>
      <c r="FGB49"/>
      <c r="FGC49"/>
      <c r="FGD49"/>
      <c r="FGE49"/>
      <c r="FGF49"/>
      <c r="FGG49"/>
      <c r="FGH49"/>
      <c r="FGI49"/>
      <c r="FGJ49"/>
      <c r="FGK49"/>
      <c r="FGL49"/>
      <c r="FGM49"/>
      <c r="FGN49"/>
      <c r="FGO49"/>
      <c r="FGP49"/>
      <c r="FGQ49"/>
      <c r="FGR49"/>
      <c r="FGS49"/>
      <c r="FGT49"/>
      <c r="FGU49"/>
      <c r="FGV49"/>
      <c r="FGW49"/>
      <c r="FGX49"/>
      <c r="FGY49"/>
      <c r="FGZ49"/>
      <c r="FHA49"/>
      <c r="FHB49"/>
      <c r="FHC49"/>
      <c r="FHD49"/>
      <c r="FHE49"/>
      <c r="FHF49"/>
      <c r="FHG49"/>
      <c r="FHH49"/>
      <c r="FHI49"/>
      <c r="FHJ49"/>
      <c r="FHK49"/>
      <c r="FHL49"/>
      <c r="FHM49"/>
      <c r="FHN49"/>
      <c r="FHO49"/>
      <c r="FHP49"/>
      <c r="FHQ49"/>
      <c r="FHR49"/>
      <c r="FHS49"/>
      <c r="FHT49"/>
      <c r="FHU49"/>
      <c r="FHV49"/>
      <c r="FHW49"/>
      <c r="FHX49"/>
      <c r="FHY49"/>
      <c r="FHZ49"/>
      <c r="FIA49"/>
      <c r="FIB49"/>
      <c r="FIC49"/>
      <c r="FID49"/>
      <c r="FIE49"/>
      <c r="FIF49"/>
      <c r="FIG49"/>
      <c r="FIH49"/>
      <c r="FII49"/>
      <c r="FIJ49"/>
      <c r="FIK49"/>
      <c r="FIL49"/>
      <c r="FIM49"/>
      <c r="FIN49"/>
      <c r="FIO49"/>
      <c r="FIP49"/>
      <c r="FIQ49"/>
      <c r="FIR49"/>
      <c r="FIS49"/>
      <c r="FIT49"/>
      <c r="FIU49"/>
      <c r="FIV49"/>
      <c r="FIW49"/>
      <c r="FIX49"/>
      <c r="FIY49"/>
      <c r="FIZ49"/>
      <c r="FJA49"/>
      <c r="FJB49"/>
      <c r="FJC49"/>
      <c r="FJD49"/>
      <c r="FJE49"/>
      <c r="FJF49"/>
      <c r="FJG49"/>
      <c r="FJH49"/>
      <c r="FJI49"/>
      <c r="FJJ49"/>
      <c r="FJK49"/>
      <c r="FJL49"/>
      <c r="FJM49"/>
      <c r="FJN49"/>
      <c r="FJO49"/>
      <c r="FJP49"/>
      <c r="FJQ49"/>
      <c r="FJR49"/>
      <c r="FJS49"/>
      <c r="FJT49"/>
      <c r="FJU49"/>
      <c r="FJV49"/>
      <c r="FJW49"/>
      <c r="FJX49"/>
      <c r="FJY49"/>
      <c r="FJZ49"/>
      <c r="FKA49"/>
      <c r="FKB49"/>
      <c r="FKC49"/>
      <c r="FKD49"/>
      <c r="FKE49"/>
      <c r="FKF49"/>
      <c r="FKG49"/>
      <c r="FKH49"/>
      <c r="FKI49"/>
      <c r="FKJ49"/>
      <c r="FKK49"/>
      <c r="FKL49"/>
      <c r="FKM49"/>
      <c r="FKN49"/>
      <c r="FKO49"/>
      <c r="FKP49"/>
      <c r="FKQ49"/>
      <c r="FKR49"/>
      <c r="FKS49"/>
      <c r="FKT49"/>
      <c r="FKU49"/>
      <c r="FKV49"/>
      <c r="FKW49"/>
      <c r="FKX49"/>
      <c r="FKY49"/>
      <c r="FKZ49"/>
      <c r="FLA49"/>
      <c r="FLB49"/>
      <c r="FLC49"/>
      <c r="FLD49"/>
      <c r="FLE49"/>
      <c r="FLF49"/>
      <c r="FLG49"/>
      <c r="FLH49"/>
      <c r="FLI49"/>
      <c r="FLJ49"/>
      <c r="FLK49"/>
      <c r="FLL49"/>
      <c r="FLM49"/>
      <c r="FLN49"/>
      <c r="FLO49"/>
      <c r="FLP49"/>
      <c r="FLQ49"/>
      <c r="FLR49"/>
      <c r="FLS49"/>
      <c r="FLT49"/>
      <c r="FLU49"/>
      <c r="FLV49"/>
      <c r="FLW49"/>
      <c r="FLX49"/>
      <c r="FLY49"/>
      <c r="FLZ49"/>
      <c r="FMA49"/>
      <c r="FMB49"/>
      <c r="FMC49"/>
      <c r="FMD49"/>
      <c r="FME49"/>
      <c r="FMF49"/>
      <c r="FMG49"/>
      <c r="FMH49"/>
      <c r="FMI49"/>
      <c r="FMJ49"/>
      <c r="FMK49"/>
      <c r="FML49"/>
      <c r="FMM49"/>
      <c r="FMN49"/>
      <c r="FMO49"/>
      <c r="FMP49"/>
      <c r="FMQ49"/>
      <c r="FMR49"/>
      <c r="FMS49"/>
      <c r="FMT49"/>
      <c r="FMU49"/>
      <c r="FMV49"/>
      <c r="FMW49"/>
      <c r="FMX49"/>
      <c r="FMY49"/>
      <c r="FMZ49"/>
      <c r="FNA49"/>
      <c r="FNB49"/>
      <c r="FNC49"/>
      <c r="FND49"/>
      <c r="FNE49"/>
      <c r="FNF49"/>
      <c r="FNG49"/>
      <c r="FNH49"/>
      <c r="FNI49"/>
      <c r="FNJ49"/>
      <c r="FNK49"/>
      <c r="FNL49"/>
      <c r="FNM49"/>
      <c r="FNN49"/>
      <c r="FNO49"/>
      <c r="FNP49"/>
      <c r="FNQ49"/>
      <c r="FNR49"/>
      <c r="FNS49"/>
      <c r="FNT49"/>
      <c r="FNU49"/>
      <c r="FNV49"/>
      <c r="FNW49"/>
      <c r="FNX49"/>
      <c r="FNY49"/>
      <c r="FNZ49"/>
      <c r="FOA49"/>
      <c r="FOB49"/>
      <c r="FOC49"/>
      <c r="FOD49"/>
      <c r="FOE49"/>
      <c r="FOF49"/>
      <c r="FOG49"/>
      <c r="FOH49"/>
      <c r="FOI49"/>
      <c r="FOJ49"/>
      <c r="FOK49"/>
      <c r="FOL49"/>
      <c r="FOM49"/>
      <c r="FON49"/>
      <c r="FOO49"/>
      <c r="FOP49"/>
      <c r="FOQ49"/>
      <c r="FOR49"/>
      <c r="FOS49"/>
      <c r="FOT49"/>
      <c r="FOU49"/>
      <c r="FOV49"/>
      <c r="FOW49"/>
      <c r="FOX49"/>
      <c r="FOY49"/>
      <c r="FOZ49"/>
      <c r="FPA49"/>
      <c r="FPB49"/>
      <c r="FPC49"/>
      <c r="FPD49"/>
      <c r="FPE49"/>
      <c r="FPF49"/>
      <c r="FPG49"/>
      <c r="FPH49"/>
      <c r="FPI49"/>
      <c r="FPJ49"/>
      <c r="FPK49"/>
      <c r="FPL49"/>
      <c r="FPM49"/>
      <c r="FPN49"/>
      <c r="FPO49"/>
      <c r="FPP49"/>
      <c r="FPQ49"/>
      <c r="FPR49"/>
      <c r="FPS49"/>
      <c r="FPT49"/>
      <c r="FPU49"/>
      <c r="FPV49"/>
      <c r="FPW49"/>
      <c r="FPX49"/>
      <c r="FPY49"/>
      <c r="FPZ49"/>
      <c r="FQA49"/>
      <c r="FQB49"/>
      <c r="FQC49"/>
      <c r="FQD49"/>
      <c r="FQE49"/>
      <c r="FQF49"/>
      <c r="FQG49"/>
      <c r="FQH49"/>
      <c r="FQI49"/>
      <c r="FQJ49"/>
      <c r="FQK49"/>
      <c r="FQL49"/>
      <c r="FQM49"/>
      <c r="FQN49"/>
      <c r="FQO49"/>
      <c r="FQP49"/>
      <c r="FQQ49"/>
      <c r="FQR49"/>
      <c r="FQS49"/>
      <c r="FQT49"/>
      <c r="FQU49"/>
      <c r="FQV49"/>
      <c r="FQW49"/>
      <c r="FQX49"/>
      <c r="FQY49"/>
      <c r="FQZ49"/>
      <c r="FRA49"/>
      <c r="FRB49"/>
      <c r="FRC49"/>
      <c r="FRD49"/>
      <c r="FRE49"/>
      <c r="FRF49"/>
      <c r="FRG49"/>
      <c r="FRH49"/>
      <c r="FRI49"/>
      <c r="FRJ49"/>
      <c r="FRK49"/>
      <c r="FRL49"/>
      <c r="FRM49"/>
      <c r="FRN49"/>
      <c r="FRO49"/>
      <c r="FRP49"/>
      <c r="FRQ49"/>
      <c r="FRR49"/>
      <c r="FRS49"/>
      <c r="FRT49"/>
      <c r="FRU49"/>
      <c r="FRV49"/>
      <c r="FRW49"/>
      <c r="FRX49"/>
      <c r="FRY49"/>
      <c r="FRZ49"/>
      <c r="FSA49"/>
      <c r="FSB49"/>
      <c r="FSC49"/>
      <c r="FSD49"/>
      <c r="FSE49"/>
      <c r="FSF49"/>
      <c r="FSG49"/>
      <c r="FSH49"/>
      <c r="FSI49"/>
      <c r="FSJ49"/>
      <c r="FSK49"/>
      <c r="FSL49"/>
      <c r="FSM49"/>
      <c r="FSN49"/>
      <c r="FSO49"/>
      <c r="FSP49"/>
      <c r="FSQ49"/>
      <c r="FSR49"/>
      <c r="FSS49"/>
      <c r="FST49"/>
      <c r="FSU49"/>
      <c r="FSV49"/>
      <c r="FSW49"/>
      <c r="FSX49"/>
      <c r="FSY49"/>
      <c r="FSZ49"/>
      <c r="FTA49"/>
      <c r="FTB49"/>
      <c r="FTC49"/>
      <c r="FTD49"/>
      <c r="FTE49"/>
      <c r="FTF49"/>
      <c r="FTG49"/>
      <c r="FTH49"/>
      <c r="FTI49"/>
      <c r="FTJ49"/>
      <c r="FTK49"/>
      <c r="FTL49"/>
      <c r="FTM49"/>
      <c r="FTN49"/>
      <c r="FTO49"/>
      <c r="FTP49"/>
      <c r="FTQ49"/>
      <c r="FTR49"/>
      <c r="FTS49"/>
      <c r="FTT49"/>
      <c r="FTU49"/>
      <c r="FTV49"/>
      <c r="FTW49"/>
      <c r="FTX49"/>
      <c r="FTY49"/>
      <c r="FTZ49"/>
      <c r="FUA49"/>
      <c r="FUB49"/>
      <c r="FUC49"/>
      <c r="FUD49"/>
      <c r="FUE49"/>
      <c r="FUF49"/>
      <c r="FUG49"/>
      <c r="FUH49"/>
      <c r="FUI49"/>
      <c r="FUJ49"/>
      <c r="FUK49"/>
      <c r="FUL49"/>
      <c r="FUM49"/>
      <c r="FUN49"/>
      <c r="FUO49"/>
      <c r="FUP49"/>
      <c r="FUQ49"/>
      <c r="FUR49"/>
      <c r="FUS49"/>
      <c r="FUT49"/>
      <c r="FUU49"/>
      <c r="FUV49"/>
      <c r="FUW49"/>
      <c r="FUX49"/>
      <c r="FUY49"/>
      <c r="FUZ49"/>
      <c r="FVA49"/>
      <c r="FVB49"/>
      <c r="FVC49"/>
      <c r="FVD49"/>
      <c r="FVE49"/>
      <c r="FVF49"/>
      <c r="FVG49"/>
      <c r="FVH49"/>
      <c r="FVI49"/>
      <c r="FVJ49"/>
      <c r="FVK49"/>
      <c r="FVL49"/>
      <c r="FVM49"/>
      <c r="FVN49"/>
      <c r="FVO49"/>
      <c r="FVP49"/>
      <c r="FVQ49"/>
      <c r="FVR49"/>
      <c r="FVS49"/>
      <c r="FVT49"/>
      <c r="FVU49"/>
      <c r="FVV49"/>
      <c r="FVW49"/>
      <c r="FVX49"/>
      <c r="FVY49"/>
      <c r="FVZ49"/>
      <c r="FWA49"/>
      <c r="FWB49"/>
      <c r="FWC49"/>
      <c r="FWD49"/>
      <c r="FWE49"/>
      <c r="FWF49"/>
      <c r="FWG49"/>
      <c r="FWH49"/>
      <c r="FWI49"/>
      <c r="FWJ49"/>
      <c r="FWK49"/>
      <c r="FWL49"/>
      <c r="FWM49"/>
      <c r="FWN49"/>
      <c r="FWO49"/>
      <c r="FWP49"/>
      <c r="FWQ49"/>
      <c r="FWR49"/>
      <c r="FWS49"/>
      <c r="FWT49"/>
      <c r="FWU49"/>
      <c r="FWV49"/>
      <c r="FWW49"/>
      <c r="FWX49"/>
      <c r="FWY49"/>
      <c r="FWZ49"/>
      <c r="FXA49"/>
      <c r="FXB49"/>
      <c r="FXC49"/>
      <c r="FXD49"/>
      <c r="FXE49"/>
      <c r="FXF49"/>
      <c r="FXG49"/>
      <c r="FXH49"/>
      <c r="FXI49"/>
      <c r="FXJ49"/>
      <c r="FXK49"/>
      <c r="FXL49"/>
      <c r="FXM49"/>
      <c r="FXN49"/>
      <c r="FXO49"/>
      <c r="FXP49"/>
      <c r="FXQ49"/>
      <c r="FXR49"/>
      <c r="FXS49"/>
      <c r="FXT49"/>
      <c r="FXU49"/>
      <c r="FXV49"/>
      <c r="FXW49"/>
      <c r="FXX49"/>
      <c r="FXY49"/>
      <c r="FXZ49"/>
      <c r="FYA49"/>
      <c r="FYB49"/>
      <c r="FYC49"/>
      <c r="FYD49"/>
      <c r="FYE49"/>
      <c r="FYF49"/>
      <c r="FYG49"/>
      <c r="FYH49"/>
      <c r="FYI49"/>
      <c r="FYJ49"/>
      <c r="FYK49"/>
      <c r="FYL49"/>
      <c r="FYM49"/>
      <c r="FYN49"/>
      <c r="FYO49"/>
      <c r="FYP49"/>
      <c r="FYQ49"/>
      <c r="FYR49"/>
      <c r="FYS49"/>
      <c r="FYT49"/>
      <c r="FYU49"/>
      <c r="FYV49"/>
      <c r="FYW49"/>
      <c r="FYX49"/>
      <c r="FYY49"/>
      <c r="FYZ49"/>
      <c r="FZA49"/>
      <c r="FZB49"/>
      <c r="FZC49"/>
      <c r="FZD49"/>
      <c r="FZE49"/>
      <c r="FZF49"/>
      <c r="FZG49"/>
      <c r="FZH49"/>
      <c r="FZI49"/>
      <c r="FZJ49"/>
      <c r="FZK49"/>
      <c r="FZL49"/>
      <c r="FZM49"/>
      <c r="FZN49"/>
      <c r="FZO49"/>
      <c r="FZP49"/>
      <c r="FZQ49"/>
      <c r="FZR49"/>
      <c r="FZS49"/>
      <c r="FZT49"/>
      <c r="FZU49"/>
      <c r="FZV49"/>
      <c r="FZW49"/>
      <c r="FZX49"/>
      <c r="FZY49"/>
      <c r="FZZ49"/>
      <c r="GAA49"/>
      <c r="GAB49"/>
      <c r="GAC49"/>
      <c r="GAD49"/>
      <c r="GAE49"/>
      <c r="GAF49"/>
      <c r="GAG49"/>
      <c r="GAH49"/>
      <c r="GAI49"/>
      <c r="GAJ49"/>
      <c r="GAK49"/>
      <c r="GAL49"/>
      <c r="GAM49"/>
      <c r="GAN49"/>
      <c r="GAO49"/>
      <c r="GAP49"/>
      <c r="GAQ49"/>
      <c r="GAR49"/>
      <c r="GAS49"/>
      <c r="GAT49"/>
      <c r="GAU49"/>
      <c r="GAV49"/>
      <c r="GAW49"/>
      <c r="GAX49"/>
      <c r="GAY49"/>
      <c r="GAZ49"/>
      <c r="GBA49"/>
      <c r="GBB49"/>
      <c r="GBC49"/>
      <c r="GBD49"/>
      <c r="GBE49"/>
      <c r="GBF49"/>
      <c r="GBG49"/>
      <c r="GBH49"/>
      <c r="GBI49"/>
      <c r="GBJ49"/>
      <c r="GBK49"/>
      <c r="GBL49"/>
      <c r="GBM49"/>
      <c r="GBN49"/>
      <c r="GBO49"/>
      <c r="GBP49"/>
      <c r="GBQ49"/>
      <c r="GBR49"/>
      <c r="GBS49"/>
      <c r="GBT49"/>
      <c r="GBU49"/>
      <c r="GBV49"/>
      <c r="GBW49"/>
      <c r="GBX49"/>
      <c r="GBY49"/>
      <c r="GBZ49"/>
      <c r="GCA49"/>
      <c r="GCB49"/>
      <c r="GCC49"/>
      <c r="GCD49"/>
      <c r="GCE49"/>
      <c r="GCF49"/>
      <c r="GCG49"/>
      <c r="GCH49"/>
      <c r="GCI49"/>
      <c r="GCJ49"/>
      <c r="GCK49"/>
      <c r="GCL49"/>
      <c r="GCM49"/>
      <c r="GCN49"/>
      <c r="GCO49"/>
      <c r="GCP49"/>
      <c r="GCQ49"/>
      <c r="GCR49"/>
      <c r="GCS49"/>
      <c r="GCT49"/>
      <c r="GCU49"/>
      <c r="GCV49"/>
      <c r="GCW49"/>
      <c r="GCX49"/>
      <c r="GCY49"/>
      <c r="GCZ49"/>
      <c r="GDA49"/>
      <c r="GDB49"/>
      <c r="GDC49"/>
      <c r="GDD49"/>
      <c r="GDE49"/>
      <c r="GDF49"/>
      <c r="GDG49"/>
      <c r="GDH49"/>
      <c r="GDI49"/>
      <c r="GDJ49"/>
      <c r="GDK49"/>
      <c r="GDL49"/>
      <c r="GDM49"/>
      <c r="GDN49"/>
      <c r="GDO49"/>
      <c r="GDP49"/>
      <c r="GDQ49"/>
      <c r="GDR49"/>
      <c r="GDS49"/>
      <c r="GDT49"/>
      <c r="GDU49"/>
      <c r="GDV49"/>
      <c r="GDW49"/>
      <c r="GDX49"/>
      <c r="GDY49"/>
      <c r="GDZ49"/>
      <c r="GEA49"/>
      <c r="GEB49"/>
      <c r="GEC49"/>
      <c r="GED49"/>
      <c r="GEE49"/>
      <c r="GEF49"/>
      <c r="GEG49"/>
      <c r="GEH49"/>
      <c r="GEI49"/>
      <c r="GEJ49"/>
      <c r="GEK49"/>
      <c r="GEL49"/>
      <c r="GEM49"/>
      <c r="GEN49"/>
      <c r="GEO49"/>
      <c r="GEP49"/>
      <c r="GEQ49"/>
      <c r="GER49"/>
      <c r="GES49"/>
      <c r="GET49"/>
      <c r="GEU49"/>
      <c r="GEV49"/>
      <c r="GEW49"/>
      <c r="GEX49"/>
      <c r="GEY49"/>
      <c r="GEZ49"/>
      <c r="GFA49"/>
      <c r="GFB49"/>
      <c r="GFC49"/>
      <c r="GFD49"/>
      <c r="GFE49"/>
      <c r="GFF49"/>
      <c r="GFG49"/>
      <c r="GFH49"/>
      <c r="GFI49"/>
      <c r="GFJ49"/>
      <c r="GFK49"/>
      <c r="GFL49"/>
      <c r="GFM49"/>
      <c r="GFN49"/>
      <c r="GFO49"/>
      <c r="GFP49"/>
      <c r="GFQ49"/>
      <c r="GFR49"/>
      <c r="GFS49"/>
      <c r="GFT49"/>
      <c r="GFU49"/>
      <c r="GFV49"/>
      <c r="GFW49"/>
      <c r="GFX49"/>
      <c r="GFY49"/>
      <c r="GFZ49"/>
      <c r="GGA49"/>
      <c r="GGB49"/>
      <c r="GGC49"/>
      <c r="GGD49"/>
      <c r="GGE49"/>
      <c r="GGF49"/>
      <c r="GGG49"/>
      <c r="GGH49"/>
      <c r="GGI49"/>
      <c r="GGJ49"/>
      <c r="GGK49"/>
      <c r="GGL49"/>
      <c r="GGM49"/>
      <c r="GGN49"/>
      <c r="GGO49"/>
      <c r="GGP49"/>
      <c r="GGQ49"/>
      <c r="GGR49"/>
      <c r="GGS49"/>
      <c r="GGT49"/>
      <c r="GGU49"/>
      <c r="GGV49"/>
      <c r="GGW49"/>
      <c r="GGX49"/>
      <c r="GGY49"/>
      <c r="GGZ49"/>
      <c r="GHA49"/>
      <c r="GHB49"/>
      <c r="GHC49"/>
      <c r="GHD49"/>
      <c r="GHE49"/>
      <c r="GHF49"/>
      <c r="GHG49"/>
      <c r="GHH49"/>
      <c r="GHI49"/>
      <c r="GHJ49"/>
      <c r="GHK49"/>
      <c r="GHL49"/>
      <c r="GHM49"/>
      <c r="GHN49"/>
      <c r="GHO49"/>
      <c r="GHP49"/>
      <c r="GHQ49"/>
      <c r="GHR49"/>
      <c r="GHS49"/>
      <c r="GHT49"/>
      <c r="GHU49"/>
      <c r="GHV49"/>
      <c r="GHW49"/>
      <c r="GHX49"/>
      <c r="GHY49"/>
      <c r="GHZ49"/>
      <c r="GIA49"/>
      <c r="GIB49"/>
      <c r="GIC49"/>
      <c r="GID49"/>
      <c r="GIE49"/>
      <c r="GIF49"/>
      <c r="GIG49"/>
      <c r="GIH49"/>
      <c r="GII49"/>
      <c r="GIJ49"/>
      <c r="GIK49"/>
      <c r="GIL49"/>
      <c r="GIM49"/>
      <c r="GIN49"/>
      <c r="GIO49"/>
      <c r="GIP49"/>
      <c r="GIQ49"/>
      <c r="GIR49"/>
      <c r="GIS49"/>
      <c r="GIT49"/>
      <c r="GIU49"/>
      <c r="GIV49"/>
      <c r="GIW49"/>
      <c r="GIX49"/>
      <c r="GIY49"/>
      <c r="GIZ49"/>
      <c r="GJA49"/>
      <c r="GJB49"/>
      <c r="GJC49"/>
      <c r="GJD49"/>
      <c r="GJE49"/>
      <c r="GJF49"/>
      <c r="GJG49"/>
      <c r="GJH49"/>
      <c r="GJI49"/>
      <c r="GJJ49"/>
      <c r="GJK49"/>
      <c r="GJL49"/>
      <c r="GJM49"/>
      <c r="GJN49"/>
      <c r="GJO49"/>
      <c r="GJP49"/>
      <c r="GJQ49"/>
      <c r="GJR49"/>
      <c r="GJS49"/>
      <c r="GJT49"/>
      <c r="GJU49"/>
      <c r="GJV49"/>
      <c r="GJW49"/>
      <c r="GJX49"/>
      <c r="GJY49"/>
      <c r="GJZ49"/>
      <c r="GKA49"/>
      <c r="GKB49"/>
      <c r="GKC49"/>
      <c r="GKD49"/>
      <c r="GKE49"/>
      <c r="GKF49"/>
      <c r="GKG49"/>
      <c r="GKH49"/>
      <c r="GKI49"/>
      <c r="GKJ49"/>
      <c r="GKK49"/>
      <c r="GKL49"/>
      <c r="GKM49"/>
      <c r="GKN49"/>
      <c r="GKO49"/>
      <c r="GKP49"/>
      <c r="GKQ49"/>
      <c r="GKR49"/>
      <c r="GKS49"/>
      <c r="GKT49"/>
      <c r="GKU49"/>
      <c r="GKV49"/>
      <c r="GKW49"/>
      <c r="GKX49"/>
      <c r="GKY49"/>
      <c r="GKZ49"/>
      <c r="GLA49"/>
      <c r="GLB49"/>
      <c r="GLC49"/>
      <c r="GLD49"/>
      <c r="GLE49"/>
      <c r="GLF49"/>
      <c r="GLG49"/>
      <c r="GLH49"/>
      <c r="GLI49"/>
      <c r="GLJ49"/>
      <c r="GLK49"/>
      <c r="GLL49"/>
      <c r="GLM49"/>
      <c r="GLN49"/>
      <c r="GLO49"/>
      <c r="GLP49"/>
      <c r="GLQ49"/>
      <c r="GLR49"/>
      <c r="GLS49"/>
      <c r="GLT49"/>
      <c r="GLU49"/>
      <c r="GLV49"/>
      <c r="GLW49"/>
      <c r="GLX49"/>
      <c r="GLY49"/>
      <c r="GLZ49"/>
      <c r="GMA49"/>
      <c r="GMB49"/>
      <c r="GMC49"/>
      <c r="GMD49"/>
      <c r="GME49"/>
      <c r="GMF49"/>
      <c r="GMG49"/>
      <c r="GMH49"/>
      <c r="GMI49"/>
      <c r="GMJ49"/>
      <c r="GMK49"/>
      <c r="GML49"/>
      <c r="GMM49"/>
      <c r="GMN49"/>
      <c r="GMO49"/>
      <c r="GMP49"/>
      <c r="GMQ49"/>
      <c r="GMR49"/>
      <c r="GMS49"/>
      <c r="GMT49"/>
      <c r="GMU49"/>
      <c r="GMV49"/>
      <c r="GMW49"/>
      <c r="GMX49"/>
      <c r="GMY49"/>
      <c r="GMZ49"/>
      <c r="GNA49"/>
      <c r="GNB49"/>
      <c r="GNC49"/>
      <c r="GND49"/>
      <c r="GNE49"/>
      <c r="GNF49"/>
      <c r="GNG49"/>
      <c r="GNH49"/>
      <c r="GNI49"/>
      <c r="GNJ49"/>
      <c r="GNK49"/>
      <c r="GNL49"/>
      <c r="GNM49"/>
      <c r="GNN49"/>
      <c r="GNO49"/>
      <c r="GNP49"/>
      <c r="GNQ49"/>
      <c r="GNR49"/>
      <c r="GNS49"/>
      <c r="GNT49"/>
      <c r="GNU49"/>
      <c r="GNV49"/>
      <c r="GNW49"/>
      <c r="GNX49"/>
      <c r="GNY49"/>
      <c r="GNZ49"/>
      <c r="GOA49"/>
      <c r="GOB49"/>
      <c r="GOC49"/>
      <c r="GOD49"/>
      <c r="GOE49"/>
      <c r="GOF49"/>
      <c r="GOG49"/>
      <c r="GOH49"/>
      <c r="GOI49"/>
      <c r="GOJ49"/>
      <c r="GOK49"/>
      <c r="GOL49"/>
      <c r="GOM49"/>
      <c r="GON49"/>
      <c r="GOO49"/>
      <c r="GOP49"/>
      <c r="GOQ49"/>
      <c r="GOR49"/>
      <c r="GOS49"/>
      <c r="GOT49"/>
      <c r="GOU49"/>
      <c r="GOV49"/>
      <c r="GOW49"/>
      <c r="GOX49"/>
      <c r="GOY49"/>
      <c r="GOZ49"/>
      <c r="GPA49"/>
      <c r="GPB49"/>
      <c r="GPC49"/>
      <c r="GPD49"/>
      <c r="GPE49"/>
      <c r="GPF49"/>
      <c r="GPG49"/>
      <c r="GPH49"/>
      <c r="GPI49"/>
      <c r="GPJ49"/>
      <c r="GPK49"/>
      <c r="GPL49"/>
      <c r="GPM49"/>
      <c r="GPN49"/>
      <c r="GPO49"/>
      <c r="GPP49"/>
      <c r="GPQ49"/>
      <c r="GPR49"/>
      <c r="GPS49"/>
      <c r="GPT49"/>
      <c r="GPU49"/>
      <c r="GPV49"/>
      <c r="GPW49"/>
      <c r="GPX49"/>
      <c r="GPY49"/>
      <c r="GPZ49"/>
      <c r="GQA49"/>
      <c r="GQB49"/>
      <c r="GQC49"/>
      <c r="GQD49"/>
      <c r="GQE49"/>
      <c r="GQF49"/>
      <c r="GQG49"/>
      <c r="GQH49"/>
      <c r="GQI49"/>
      <c r="GQJ49"/>
      <c r="GQK49"/>
      <c r="GQL49"/>
      <c r="GQM49"/>
      <c r="GQN49"/>
      <c r="GQO49"/>
      <c r="GQP49"/>
      <c r="GQQ49"/>
      <c r="GQR49"/>
      <c r="GQS49"/>
      <c r="GQT49"/>
      <c r="GQU49"/>
      <c r="GQV49"/>
      <c r="GQW49"/>
      <c r="GQX49"/>
      <c r="GQY49"/>
      <c r="GQZ49"/>
      <c r="GRA49"/>
      <c r="GRB49"/>
      <c r="GRC49"/>
      <c r="GRD49"/>
      <c r="GRE49"/>
      <c r="GRF49"/>
      <c r="GRG49"/>
      <c r="GRH49"/>
      <c r="GRI49"/>
      <c r="GRJ49"/>
      <c r="GRK49"/>
      <c r="GRL49"/>
      <c r="GRM49"/>
      <c r="GRN49"/>
      <c r="GRO49"/>
      <c r="GRP49"/>
      <c r="GRQ49"/>
      <c r="GRR49"/>
      <c r="GRS49"/>
      <c r="GRT49"/>
      <c r="GRU49"/>
      <c r="GRV49"/>
      <c r="GRW49"/>
      <c r="GRX49"/>
      <c r="GRY49"/>
      <c r="GRZ49"/>
      <c r="GSA49"/>
      <c r="GSB49"/>
      <c r="GSC49"/>
      <c r="GSD49"/>
      <c r="GSE49"/>
      <c r="GSF49"/>
      <c r="GSG49"/>
      <c r="GSH49"/>
      <c r="GSI49"/>
      <c r="GSJ49"/>
      <c r="GSK49"/>
      <c r="GSL49"/>
      <c r="GSM49"/>
      <c r="GSN49"/>
      <c r="GSO49"/>
      <c r="GSP49"/>
      <c r="GSQ49"/>
      <c r="GSR49"/>
      <c r="GSS49"/>
      <c r="GST49"/>
      <c r="GSU49"/>
      <c r="GSV49"/>
      <c r="GSW49"/>
      <c r="GSX49"/>
      <c r="GSY49"/>
      <c r="GSZ49"/>
      <c r="GTA49"/>
      <c r="GTB49"/>
      <c r="GTC49"/>
      <c r="GTD49"/>
      <c r="GTE49"/>
      <c r="GTF49"/>
      <c r="GTG49"/>
      <c r="GTH49"/>
      <c r="GTI49"/>
      <c r="GTJ49"/>
      <c r="GTK49"/>
      <c r="GTL49"/>
      <c r="GTM49"/>
      <c r="GTN49"/>
      <c r="GTO49"/>
      <c r="GTP49"/>
      <c r="GTQ49"/>
      <c r="GTR49"/>
      <c r="GTS49"/>
      <c r="GTT49"/>
      <c r="GTU49"/>
      <c r="GTV49"/>
      <c r="GTW49"/>
      <c r="GTX49"/>
      <c r="GTY49"/>
      <c r="GTZ49"/>
      <c r="GUA49"/>
      <c r="GUB49"/>
      <c r="GUC49"/>
      <c r="GUD49"/>
      <c r="GUE49"/>
      <c r="GUF49"/>
      <c r="GUG49"/>
      <c r="GUH49"/>
      <c r="GUI49"/>
      <c r="GUJ49"/>
      <c r="GUK49"/>
      <c r="GUL49"/>
      <c r="GUM49"/>
      <c r="GUN49"/>
      <c r="GUO49"/>
      <c r="GUP49"/>
      <c r="GUQ49"/>
      <c r="GUR49"/>
      <c r="GUS49"/>
      <c r="GUT49"/>
      <c r="GUU49"/>
      <c r="GUV49"/>
      <c r="GUW49"/>
      <c r="GUX49"/>
      <c r="GUY49"/>
      <c r="GUZ49"/>
      <c r="GVA49"/>
      <c r="GVB49"/>
      <c r="GVC49"/>
      <c r="GVD49"/>
      <c r="GVE49"/>
      <c r="GVF49"/>
      <c r="GVG49"/>
      <c r="GVH49"/>
      <c r="GVI49"/>
      <c r="GVJ49"/>
      <c r="GVK49"/>
      <c r="GVL49"/>
      <c r="GVM49"/>
      <c r="GVN49"/>
      <c r="GVO49"/>
      <c r="GVP49"/>
      <c r="GVQ49"/>
      <c r="GVR49"/>
      <c r="GVS49"/>
      <c r="GVT49"/>
      <c r="GVU49"/>
      <c r="GVV49"/>
      <c r="GVW49"/>
      <c r="GVX49"/>
      <c r="GVY49"/>
      <c r="GVZ49"/>
      <c r="GWA49"/>
      <c r="GWB49"/>
      <c r="GWC49"/>
      <c r="GWD49"/>
      <c r="GWE49"/>
      <c r="GWF49"/>
      <c r="GWG49"/>
      <c r="GWH49"/>
      <c r="GWI49"/>
      <c r="GWJ49"/>
      <c r="GWK49"/>
      <c r="GWL49"/>
      <c r="GWM49"/>
      <c r="GWN49"/>
      <c r="GWO49"/>
      <c r="GWP49"/>
      <c r="GWQ49"/>
      <c r="GWR49"/>
      <c r="GWS49"/>
      <c r="GWT49"/>
      <c r="GWU49"/>
      <c r="GWV49"/>
      <c r="GWW49"/>
      <c r="GWX49"/>
      <c r="GWY49"/>
      <c r="GWZ49"/>
      <c r="GXA49"/>
      <c r="GXB49"/>
      <c r="GXC49"/>
      <c r="GXD49"/>
      <c r="GXE49"/>
      <c r="GXF49"/>
      <c r="GXG49"/>
      <c r="GXH49"/>
      <c r="GXI49"/>
      <c r="GXJ49"/>
      <c r="GXK49"/>
      <c r="GXL49"/>
      <c r="GXM49"/>
      <c r="GXN49"/>
      <c r="GXO49"/>
      <c r="GXP49"/>
      <c r="GXQ49"/>
      <c r="GXR49"/>
      <c r="GXS49"/>
      <c r="GXT49"/>
      <c r="GXU49"/>
      <c r="GXV49"/>
      <c r="GXW49"/>
      <c r="GXX49"/>
      <c r="GXY49"/>
      <c r="GXZ49"/>
      <c r="GYA49"/>
      <c r="GYB49"/>
      <c r="GYC49"/>
      <c r="GYD49"/>
      <c r="GYE49"/>
      <c r="GYF49"/>
      <c r="GYG49"/>
      <c r="GYH49"/>
      <c r="GYI49"/>
      <c r="GYJ49"/>
      <c r="GYK49"/>
      <c r="GYL49"/>
      <c r="GYM49"/>
      <c r="GYN49"/>
      <c r="GYO49"/>
      <c r="GYP49"/>
      <c r="GYQ49"/>
      <c r="GYR49"/>
      <c r="GYS49"/>
      <c r="GYT49"/>
      <c r="GYU49"/>
      <c r="GYV49"/>
      <c r="GYW49"/>
      <c r="GYX49"/>
      <c r="GYY49"/>
      <c r="GYZ49"/>
      <c r="GZA49"/>
      <c r="GZB49"/>
      <c r="GZC49"/>
      <c r="GZD49"/>
      <c r="GZE49"/>
      <c r="GZF49"/>
      <c r="GZG49"/>
      <c r="GZH49"/>
      <c r="GZI49"/>
      <c r="GZJ49"/>
      <c r="GZK49"/>
      <c r="GZL49"/>
      <c r="GZM49"/>
      <c r="GZN49"/>
      <c r="GZO49"/>
      <c r="GZP49"/>
      <c r="GZQ49"/>
      <c r="GZR49"/>
      <c r="GZS49"/>
      <c r="GZT49"/>
      <c r="GZU49"/>
      <c r="GZV49"/>
      <c r="GZW49"/>
      <c r="GZX49"/>
      <c r="GZY49"/>
      <c r="GZZ49"/>
      <c r="HAA49"/>
      <c r="HAB49"/>
      <c r="HAC49"/>
      <c r="HAD49"/>
      <c r="HAE49"/>
      <c r="HAF49"/>
      <c r="HAG49"/>
      <c r="HAH49"/>
      <c r="HAI49"/>
      <c r="HAJ49"/>
      <c r="HAK49"/>
      <c r="HAL49"/>
      <c r="HAM49"/>
      <c r="HAN49"/>
      <c r="HAO49"/>
      <c r="HAP49"/>
      <c r="HAQ49"/>
      <c r="HAR49"/>
      <c r="HAS49"/>
      <c r="HAT49"/>
      <c r="HAU49"/>
      <c r="HAV49"/>
      <c r="HAW49"/>
      <c r="HAX49"/>
      <c r="HAY49"/>
      <c r="HAZ49"/>
      <c r="HBA49"/>
      <c r="HBB49"/>
      <c r="HBC49"/>
      <c r="HBD49"/>
      <c r="HBE49"/>
      <c r="HBF49"/>
      <c r="HBG49"/>
      <c r="HBH49"/>
      <c r="HBI49"/>
      <c r="HBJ49"/>
      <c r="HBK49"/>
      <c r="HBL49"/>
      <c r="HBM49"/>
      <c r="HBN49"/>
      <c r="HBO49"/>
      <c r="HBP49"/>
      <c r="HBQ49"/>
      <c r="HBR49"/>
      <c r="HBS49"/>
      <c r="HBT49"/>
      <c r="HBU49"/>
      <c r="HBV49"/>
      <c r="HBW49"/>
      <c r="HBX49"/>
      <c r="HBY49"/>
      <c r="HBZ49"/>
      <c r="HCA49"/>
      <c r="HCB49"/>
      <c r="HCC49"/>
      <c r="HCD49"/>
      <c r="HCE49"/>
      <c r="HCF49"/>
      <c r="HCG49"/>
      <c r="HCH49"/>
      <c r="HCI49"/>
      <c r="HCJ49"/>
      <c r="HCK49"/>
      <c r="HCL49"/>
      <c r="HCM49"/>
      <c r="HCN49"/>
      <c r="HCO49"/>
      <c r="HCP49"/>
      <c r="HCQ49"/>
      <c r="HCR49"/>
      <c r="HCS49"/>
      <c r="HCT49"/>
      <c r="HCU49"/>
      <c r="HCV49"/>
      <c r="HCW49"/>
      <c r="HCX49"/>
      <c r="HCY49"/>
      <c r="HCZ49"/>
      <c r="HDA49"/>
      <c r="HDB49"/>
      <c r="HDC49"/>
      <c r="HDD49"/>
      <c r="HDE49"/>
      <c r="HDF49"/>
      <c r="HDG49"/>
      <c r="HDH49"/>
      <c r="HDI49"/>
      <c r="HDJ49"/>
      <c r="HDK49"/>
      <c r="HDL49"/>
      <c r="HDM49"/>
      <c r="HDN49"/>
      <c r="HDO49"/>
      <c r="HDP49"/>
      <c r="HDQ49"/>
      <c r="HDR49"/>
      <c r="HDS49"/>
      <c r="HDT49"/>
      <c r="HDU49"/>
      <c r="HDV49"/>
      <c r="HDW49"/>
      <c r="HDX49"/>
      <c r="HDY49"/>
      <c r="HDZ49"/>
      <c r="HEA49"/>
      <c r="HEB49"/>
      <c r="HEC49"/>
      <c r="HED49"/>
      <c r="HEE49"/>
      <c r="HEF49"/>
      <c r="HEG49"/>
      <c r="HEH49"/>
      <c r="HEI49"/>
      <c r="HEJ49"/>
      <c r="HEK49"/>
      <c r="HEL49"/>
      <c r="HEM49"/>
      <c r="HEN49"/>
      <c r="HEO49"/>
      <c r="HEP49"/>
      <c r="HEQ49"/>
      <c r="HER49"/>
      <c r="HES49"/>
      <c r="HET49"/>
      <c r="HEU49"/>
      <c r="HEV49"/>
      <c r="HEW49"/>
      <c r="HEX49"/>
      <c r="HEY49"/>
      <c r="HEZ49"/>
      <c r="HFA49"/>
      <c r="HFB49"/>
      <c r="HFC49"/>
      <c r="HFD49"/>
      <c r="HFE49"/>
      <c r="HFF49"/>
      <c r="HFG49"/>
      <c r="HFH49"/>
      <c r="HFI49"/>
      <c r="HFJ49"/>
      <c r="HFK49"/>
      <c r="HFL49"/>
      <c r="HFM49"/>
      <c r="HFN49"/>
      <c r="HFO49"/>
      <c r="HFP49"/>
      <c r="HFQ49"/>
      <c r="HFR49"/>
      <c r="HFS49"/>
      <c r="HFT49"/>
      <c r="HFU49"/>
      <c r="HFV49"/>
      <c r="HFW49"/>
      <c r="HFX49"/>
      <c r="HFY49"/>
      <c r="HFZ49"/>
      <c r="HGA49"/>
      <c r="HGB49"/>
      <c r="HGC49"/>
      <c r="HGD49"/>
      <c r="HGE49"/>
      <c r="HGF49"/>
      <c r="HGG49"/>
      <c r="HGH49"/>
      <c r="HGI49"/>
      <c r="HGJ49"/>
      <c r="HGK49"/>
      <c r="HGL49"/>
      <c r="HGM49"/>
      <c r="HGN49"/>
      <c r="HGO49"/>
      <c r="HGP49"/>
      <c r="HGQ49"/>
      <c r="HGR49"/>
      <c r="HGS49"/>
      <c r="HGT49"/>
      <c r="HGU49"/>
      <c r="HGV49"/>
      <c r="HGW49"/>
      <c r="HGX49"/>
      <c r="HGY49"/>
      <c r="HGZ49"/>
      <c r="HHA49"/>
      <c r="HHB49"/>
      <c r="HHC49"/>
      <c r="HHD49"/>
      <c r="HHE49"/>
      <c r="HHF49"/>
      <c r="HHG49"/>
      <c r="HHH49"/>
      <c r="HHI49"/>
      <c r="HHJ49"/>
      <c r="HHK49"/>
      <c r="HHL49"/>
      <c r="HHM49"/>
      <c r="HHN49"/>
      <c r="HHO49"/>
      <c r="HHP49"/>
      <c r="HHQ49"/>
      <c r="HHR49"/>
      <c r="HHS49"/>
      <c r="HHT49"/>
      <c r="HHU49"/>
      <c r="HHV49"/>
      <c r="HHW49"/>
      <c r="HHX49"/>
      <c r="HHY49"/>
      <c r="HHZ49"/>
      <c r="HIA49"/>
      <c r="HIB49"/>
      <c r="HIC49"/>
      <c r="HID49"/>
      <c r="HIE49"/>
      <c r="HIF49"/>
      <c r="HIG49"/>
      <c r="HIH49"/>
      <c r="HII49"/>
      <c r="HIJ49"/>
      <c r="HIK49"/>
      <c r="HIL49"/>
      <c r="HIM49"/>
      <c r="HIN49"/>
      <c r="HIO49"/>
      <c r="HIP49"/>
      <c r="HIQ49"/>
      <c r="HIR49"/>
      <c r="HIS49"/>
      <c r="HIT49"/>
      <c r="HIU49"/>
      <c r="HIV49"/>
      <c r="HIW49"/>
      <c r="HIX49"/>
      <c r="HIY49"/>
      <c r="HIZ49"/>
      <c r="HJA49"/>
      <c r="HJB49"/>
      <c r="HJC49"/>
      <c r="HJD49"/>
      <c r="HJE49"/>
      <c r="HJF49"/>
      <c r="HJG49"/>
      <c r="HJH49"/>
      <c r="HJI49"/>
      <c r="HJJ49"/>
      <c r="HJK49"/>
      <c r="HJL49"/>
      <c r="HJM49"/>
      <c r="HJN49"/>
      <c r="HJO49"/>
      <c r="HJP49"/>
      <c r="HJQ49"/>
      <c r="HJR49"/>
      <c r="HJS49"/>
      <c r="HJT49"/>
      <c r="HJU49"/>
      <c r="HJV49"/>
      <c r="HJW49"/>
      <c r="HJX49"/>
      <c r="HJY49"/>
      <c r="HJZ49"/>
      <c r="HKA49"/>
      <c r="HKB49"/>
      <c r="HKC49"/>
      <c r="HKD49"/>
      <c r="HKE49"/>
      <c r="HKF49"/>
      <c r="HKG49"/>
      <c r="HKH49"/>
      <c r="HKI49"/>
      <c r="HKJ49"/>
      <c r="HKK49"/>
      <c r="HKL49"/>
      <c r="HKM49"/>
      <c r="HKN49"/>
      <c r="HKO49"/>
      <c r="HKP49"/>
      <c r="HKQ49"/>
      <c r="HKR49"/>
      <c r="HKS49"/>
      <c r="HKT49"/>
      <c r="HKU49"/>
      <c r="HKV49"/>
      <c r="HKW49"/>
      <c r="HKX49"/>
      <c r="HKY49"/>
      <c r="HKZ49"/>
      <c r="HLA49"/>
      <c r="HLB49"/>
      <c r="HLC49"/>
      <c r="HLD49"/>
      <c r="HLE49"/>
      <c r="HLF49"/>
      <c r="HLG49"/>
      <c r="HLH49"/>
      <c r="HLI49"/>
      <c r="HLJ49"/>
      <c r="HLK49"/>
      <c r="HLL49"/>
      <c r="HLM49"/>
      <c r="HLN49"/>
      <c r="HLO49"/>
      <c r="HLP49"/>
      <c r="HLQ49"/>
      <c r="HLR49"/>
      <c r="HLS49"/>
      <c r="HLT49"/>
      <c r="HLU49"/>
      <c r="HLV49"/>
      <c r="HLW49"/>
      <c r="HLX49"/>
      <c r="HLY49"/>
      <c r="HLZ49"/>
      <c r="HMA49"/>
      <c r="HMB49"/>
      <c r="HMC49"/>
      <c r="HMD49"/>
      <c r="HME49"/>
      <c r="HMF49"/>
      <c r="HMG49"/>
      <c r="HMH49"/>
      <c r="HMI49"/>
      <c r="HMJ49"/>
      <c r="HMK49"/>
      <c r="HML49"/>
      <c r="HMM49"/>
      <c r="HMN49"/>
      <c r="HMO49"/>
      <c r="HMP49"/>
      <c r="HMQ49"/>
      <c r="HMR49"/>
      <c r="HMS49"/>
      <c r="HMT49"/>
      <c r="HMU49"/>
      <c r="HMV49"/>
      <c r="HMW49"/>
      <c r="HMX49"/>
      <c r="HMY49"/>
      <c r="HMZ49"/>
      <c r="HNA49"/>
      <c r="HNB49"/>
      <c r="HNC49"/>
      <c r="HND49"/>
      <c r="HNE49"/>
      <c r="HNF49"/>
      <c r="HNG49"/>
      <c r="HNH49"/>
      <c r="HNI49"/>
      <c r="HNJ49"/>
      <c r="HNK49"/>
      <c r="HNL49"/>
      <c r="HNM49"/>
      <c r="HNN49"/>
      <c r="HNO49"/>
      <c r="HNP49"/>
      <c r="HNQ49"/>
      <c r="HNR49"/>
      <c r="HNS49"/>
      <c r="HNT49"/>
      <c r="HNU49"/>
      <c r="HNV49"/>
      <c r="HNW49"/>
      <c r="HNX49"/>
      <c r="HNY49"/>
      <c r="HNZ49"/>
      <c r="HOA49"/>
      <c r="HOB49"/>
      <c r="HOC49"/>
      <c r="HOD49"/>
      <c r="HOE49"/>
      <c r="HOF49"/>
      <c r="HOG49"/>
      <c r="HOH49"/>
      <c r="HOI49"/>
      <c r="HOJ49"/>
      <c r="HOK49"/>
      <c r="HOL49"/>
      <c r="HOM49"/>
      <c r="HON49"/>
      <c r="HOO49"/>
      <c r="HOP49"/>
      <c r="HOQ49"/>
      <c r="HOR49"/>
      <c r="HOS49"/>
      <c r="HOT49"/>
      <c r="HOU49"/>
      <c r="HOV49"/>
      <c r="HOW49"/>
      <c r="HOX49"/>
      <c r="HOY49"/>
      <c r="HOZ49"/>
      <c r="HPA49"/>
      <c r="HPB49"/>
      <c r="HPC49"/>
      <c r="HPD49"/>
      <c r="HPE49"/>
      <c r="HPF49"/>
      <c r="HPG49"/>
      <c r="HPH49"/>
      <c r="HPI49"/>
      <c r="HPJ49"/>
      <c r="HPK49"/>
      <c r="HPL49"/>
      <c r="HPM49"/>
      <c r="HPN49"/>
      <c r="HPO49"/>
      <c r="HPP49"/>
      <c r="HPQ49"/>
      <c r="HPR49"/>
      <c r="HPS49"/>
      <c r="HPT49"/>
      <c r="HPU49"/>
      <c r="HPV49"/>
      <c r="HPW49"/>
      <c r="HPX49"/>
      <c r="HPY49"/>
      <c r="HPZ49"/>
      <c r="HQA49"/>
      <c r="HQB49"/>
      <c r="HQC49"/>
      <c r="HQD49"/>
      <c r="HQE49"/>
      <c r="HQF49"/>
      <c r="HQG49"/>
      <c r="HQH49"/>
      <c r="HQI49"/>
      <c r="HQJ49"/>
      <c r="HQK49"/>
      <c r="HQL49"/>
      <c r="HQM49"/>
      <c r="HQN49"/>
      <c r="HQO49"/>
      <c r="HQP49"/>
      <c r="HQQ49"/>
      <c r="HQR49"/>
      <c r="HQS49"/>
      <c r="HQT49"/>
      <c r="HQU49"/>
      <c r="HQV49"/>
      <c r="HQW49"/>
      <c r="HQX49"/>
      <c r="HQY49"/>
      <c r="HQZ49"/>
      <c r="HRA49"/>
      <c r="HRB49"/>
      <c r="HRC49"/>
      <c r="HRD49"/>
      <c r="HRE49"/>
      <c r="HRF49"/>
      <c r="HRG49"/>
      <c r="HRH49"/>
      <c r="HRI49"/>
      <c r="HRJ49"/>
      <c r="HRK49"/>
      <c r="HRL49"/>
      <c r="HRM49"/>
      <c r="HRN49"/>
      <c r="HRO49"/>
      <c r="HRP49"/>
      <c r="HRQ49"/>
      <c r="HRR49"/>
      <c r="HRS49"/>
      <c r="HRT49"/>
      <c r="HRU49"/>
      <c r="HRV49"/>
      <c r="HRW49"/>
      <c r="HRX49"/>
      <c r="HRY49"/>
      <c r="HRZ49"/>
      <c r="HSA49"/>
      <c r="HSB49"/>
      <c r="HSC49"/>
      <c r="HSD49"/>
      <c r="HSE49"/>
      <c r="HSF49"/>
      <c r="HSG49"/>
      <c r="HSH49"/>
      <c r="HSI49"/>
      <c r="HSJ49"/>
      <c r="HSK49"/>
      <c r="HSL49"/>
      <c r="HSM49"/>
      <c r="HSN49"/>
      <c r="HSO49"/>
      <c r="HSP49"/>
      <c r="HSQ49"/>
      <c r="HSR49"/>
      <c r="HSS49"/>
      <c r="HST49"/>
      <c r="HSU49"/>
      <c r="HSV49"/>
      <c r="HSW49"/>
      <c r="HSX49"/>
      <c r="HSY49"/>
      <c r="HSZ49"/>
      <c r="HTA49"/>
      <c r="HTB49"/>
      <c r="HTC49"/>
      <c r="HTD49"/>
      <c r="HTE49"/>
      <c r="HTF49"/>
      <c r="HTG49"/>
      <c r="HTH49"/>
      <c r="HTI49"/>
      <c r="HTJ49"/>
      <c r="HTK49"/>
      <c r="HTL49"/>
      <c r="HTM49"/>
      <c r="HTN49"/>
      <c r="HTO49"/>
      <c r="HTP49"/>
      <c r="HTQ49"/>
      <c r="HTR49"/>
      <c r="HTS49"/>
      <c r="HTT49"/>
      <c r="HTU49"/>
      <c r="HTV49"/>
      <c r="HTW49"/>
      <c r="HTX49"/>
      <c r="HTY49"/>
      <c r="HTZ49"/>
      <c r="HUA49"/>
      <c r="HUB49"/>
      <c r="HUC49"/>
      <c r="HUD49"/>
      <c r="HUE49"/>
      <c r="HUF49"/>
      <c r="HUG49"/>
      <c r="HUH49"/>
      <c r="HUI49"/>
      <c r="HUJ49"/>
      <c r="HUK49"/>
      <c r="HUL49"/>
      <c r="HUM49"/>
      <c r="HUN49"/>
      <c r="HUO49"/>
      <c r="HUP49"/>
      <c r="HUQ49"/>
      <c r="HUR49"/>
      <c r="HUS49"/>
      <c r="HUT49"/>
      <c r="HUU49"/>
      <c r="HUV49"/>
      <c r="HUW49"/>
      <c r="HUX49"/>
      <c r="HUY49"/>
      <c r="HUZ49"/>
      <c r="HVA49"/>
      <c r="HVB49"/>
      <c r="HVC49"/>
      <c r="HVD49"/>
      <c r="HVE49"/>
      <c r="HVF49"/>
      <c r="HVG49"/>
      <c r="HVH49"/>
      <c r="HVI49"/>
      <c r="HVJ49"/>
      <c r="HVK49"/>
      <c r="HVL49"/>
      <c r="HVM49"/>
      <c r="HVN49"/>
      <c r="HVO49"/>
      <c r="HVP49"/>
      <c r="HVQ49"/>
      <c r="HVR49"/>
      <c r="HVS49"/>
      <c r="HVT49"/>
      <c r="HVU49"/>
      <c r="HVV49"/>
      <c r="HVW49"/>
      <c r="HVX49"/>
      <c r="HVY49"/>
      <c r="HVZ49"/>
      <c r="HWA49"/>
      <c r="HWB49"/>
      <c r="HWC49"/>
      <c r="HWD49"/>
      <c r="HWE49"/>
      <c r="HWF49"/>
      <c r="HWG49"/>
      <c r="HWH49"/>
      <c r="HWI49"/>
      <c r="HWJ49"/>
      <c r="HWK49"/>
      <c r="HWL49"/>
      <c r="HWM49"/>
      <c r="HWN49"/>
      <c r="HWO49"/>
      <c r="HWP49"/>
      <c r="HWQ49"/>
      <c r="HWR49"/>
      <c r="HWS49"/>
      <c r="HWT49"/>
      <c r="HWU49"/>
      <c r="HWV49"/>
      <c r="HWW49"/>
      <c r="HWX49"/>
      <c r="HWY49"/>
      <c r="HWZ49"/>
      <c r="HXA49"/>
      <c r="HXB49"/>
      <c r="HXC49"/>
      <c r="HXD49"/>
      <c r="HXE49"/>
      <c r="HXF49"/>
      <c r="HXG49"/>
      <c r="HXH49"/>
      <c r="HXI49"/>
      <c r="HXJ49"/>
      <c r="HXK49"/>
      <c r="HXL49"/>
      <c r="HXM49"/>
      <c r="HXN49"/>
      <c r="HXO49"/>
      <c r="HXP49"/>
      <c r="HXQ49"/>
      <c r="HXR49"/>
      <c r="HXS49"/>
      <c r="HXT49"/>
      <c r="HXU49"/>
      <c r="HXV49"/>
      <c r="HXW49"/>
      <c r="HXX49"/>
      <c r="HXY49"/>
      <c r="HXZ49"/>
      <c r="HYA49"/>
      <c r="HYB49"/>
      <c r="HYC49"/>
      <c r="HYD49"/>
      <c r="HYE49"/>
      <c r="HYF49"/>
      <c r="HYG49"/>
      <c r="HYH49"/>
      <c r="HYI49"/>
      <c r="HYJ49"/>
      <c r="HYK49"/>
      <c r="HYL49"/>
      <c r="HYM49"/>
      <c r="HYN49"/>
      <c r="HYO49"/>
      <c r="HYP49"/>
      <c r="HYQ49"/>
      <c r="HYR49"/>
      <c r="HYS49"/>
      <c r="HYT49"/>
      <c r="HYU49"/>
      <c r="HYV49"/>
      <c r="HYW49"/>
      <c r="HYX49"/>
      <c r="HYY49"/>
      <c r="HYZ49"/>
      <c r="HZA49"/>
      <c r="HZB49"/>
      <c r="HZC49"/>
      <c r="HZD49"/>
      <c r="HZE49"/>
      <c r="HZF49"/>
      <c r="HZG49"/>
      <c r="HZH49"/>
      <c r="HZI49"/>
      <c r="HZJ49"/>
      <c r="HZK49"/>
      <c r="HZL49"/>
      <c r="HZM49"/>
      <c r="HZN49"/>
      <c r="HZO49"/>
      <c r="HZP49"/>
      <c r="HZQ49"/>
      <c r="HZR49"/>
      <c r="HZS49"/>
      <c r="HZT49"/>
      <c r="HZU49"/>
      <c r="HZV49"/>
      <c r="HZW49"/>
      <c r="HZX49"/>
      <c r="HZY49"/>
      <c r="HZZ49"/>
      <c r="IAA49"/>
      <c r="IAB49"/>
      <c r="IAC49"/>
      <c r="IAD49"/>
      <c r="IAE49"/>
      <c r="IAF49"/>
      <c r="IAG49"/>
      <c r="IAH49"/>
      <c r="IAI49"/>
      <c r="IAJ49"/>
      <c r="IAK49"/>
      <c r="IAL49"/>
      <c r="IAM49"/>
      <c r="IAN49"/>
      <c r="IAO49"/>
      <c r="IAP49"/>
      <c r="IAQ49"/>
      <c r="IAR49"/>
      <c r="IAS49"/>
      <c r="IAT49"/>
      <c r="IAU49"/>
      <c r="IAV49"/>
      <c r="IAW49"/>
      <c r="IAX49"/>
      <c r="IAY49"/>
      <c r="IAZ49"/>
      <c r="IBA49"/>
      <c r="IBB49"/>
      <c r="IBC49"/>
      <c r="IBD49"/>
      <c r="IBE49"/>
      <c r="IBF49"/>
      <c r="IBG49"/>
      <c r="IBH49"/>
      <c r="IBI49"/>
      <c r="IBJ49"/>
      <c r="IBK49"/>
      <c r="IBL49"/>
      <c r="IBM49"/>
      <c r="IBN49"/>
      <c r="IBO49"/>
      <c r="IBP49"/>
      <c r="IBQ49"/>
      <c r="IBR49"/>
      <c r="IBS49"/>
      <c r="IBT49"/>
      <c r="IBU49"/>
      <c r="IBV49"/>
      <c r="IBW49"/>
      <c r="IBX49"/>
      <c r="IBY49"/>
      <c r="IBZ49"/>
      <c r="ICA49"/>
      <c r="ICB49"/>
      <c r="ICC49"/>
      <c r="ICD49"/>
      <c r="ICE49"/>
      <c r="ICF49"/>
      <c r="ICG49"/>
      <c r="ICH49"/>
      <c r="ICI49"/>
      <c r="ICJ49"/>
      <c r="ICK49"/>
      <c r="ICL49"/>
      <c r="ICM49"/>
      <c r="ICN49"/>
      <c r="ICO49"/>
      <c r="ICP49"/>
      <c r="ICQ49"/>
      <c r="ICR49"/>
      <c r="ICS49"/>
      <c r="ICT49"/>
      <c r="ICU49"/>
      <c r="ICV49"/>
      <c r="ICW49"/>
      <c r="ICX49"/>
      <c r="ICY49"/>
      <c r="ICZ49"/>
      <c r="IDA49"/>
      <c r="IDB49"/>
      <c r="IDC49"/>
      <c r="IDD49"/>
      <c r="IDE49"/>
      <c r="IDF49"/>
      <c r="IDG49"/>
      <c r="IDH49"/>
      <c r="IDI49"/>
      <c r="IDJ49"/>
      <c r="IDK49"/>
      <c r="IDL49"/>
      <c r="IDM49"/>
      <c r="IDN49"/>
      <c r="IDO49"/>
      <c r="IDP49"/>
      <c r="IDQ49"/>
      <c r="IDR49"/>
      <c r="IDS49"/>
      <c r="IDT49"/>
      <c r="IDU49"/>
      <c r="IDV49"/>
      <c r="IDW49"/>
      <c r="IDX49"/>
      <c r="IDY49"/>
      <c r="IDZ49"/>
      <c r="IEA49"/>
      <c r="IEB49"/>
      <c r="IEC49"/>
      <c r="IED49"/>
      <c r="IEE49"/>
      <c r="IEF49"/>
      <c r="IEG49"/>
      <c r="IEH49"/>
      <c r="IEI49"/>
      <c r="IEJ49"/>
      <c r="IEK49"/>
      <c r="IEL49"/>
      <c r="IEM49"/>
      <c r="IEN49"/>
      <c r="IEO49"/>
      <c r="IEP49"/>
      <c r="IEQ49"/>
      <c r="IER49"/>
      <c r="IES49"/>
      <c r="IET49"/>
      <c r="IEU49"/>
      <c r="IEV49"/>
      <c r="IEW49"/>
      <c r="IEX49"/>
      <c r="IEY49"/>
      <c r="IEZ49"/>
      <c r="IFA49"/>
      <c r="IFB49"/>
      <c r="IFC49"/>
      <c r="IFD49"/>
      <c r="IFE49"/>
      <c r="IFF49"/>
      <c r="IFG49"/>
      <c r="IFH49"/>
      <c r="IFI49"/>
      <c r="IFJ49"/>
      <c r="IFK49"/>
      <c r="IFL49"/>
      <c r="IFM49"/>
      <c r="IFN49"/>
      <c r="IFO49"/>
      <c r="IFP49"/>
      <c r="IFQ49"/>
      <c r="IFR49"/>
      <c r="IFS49"/>
      <c r="IFT49"/>
      <c r="IFU49"/>
      <c r="IFV49"/>
      <c r="IFW49"/>
      <c r="IFX49"/>
      <c r="IFY49"/>
      <c r="IFZ49"/>
      <c r="IGA49"/>
      <c r="IGB49"/>
      <c r="IGC49"/>
      <c r="IGD49"/>
      <c r="IGE49"/>
      <c r="IGF49"/>
      <c r="IGG49"/>
      <c r="IGH49"/>
      <c r="IGI49"/>
      <c r="IGJ49"/>
      <c r="IGK49"/>
      <c r="IGL49"/>
      <c r="IGM49"/>
      <c r="IGN49"/>
      <c r="IGO49"/>
      <c r="IGP49"/>
      <c r="IGQ49"/>
      <c r="IGR49"/>
      <c r="IGS49"/>
      <c r="IGT49"/>
      <c r="IGU49"/>
      <c r="IGV49"/>
      <c r="IGW49"/>
      <c r="IGX49"/>
      <c r="IGY49"/>
      <c r="IGZ49"/>
      <c r="IHA49"/>
      <c r="IHB49"/>
      <c r="IHC49"/>
      <c r="IHD49"/>
      <c r="IHE49"/>
      <c r="IHF49"/>
      <c r="IHG49"/>
      <c r="IHH49"/>
      <c r="IHI49"/>
      <c r="IHJ49"/>
      <c r="IHK49"/>
      <c r="IHL49"/>
      <c r="IHM49"/>
      <c r="IHN49"/>
      <c r="IHO49"/>
      <c r="IHP49"/>
      <c r="IHQ49"/>
      <c r="IHR49"/>
      <c r="IHS49"/>
      <c r="IHT49"/>
      <c r="IHU49"/>
      <c r="IHV49"/>
      <c r="IHW49"/>
      <c r="IHX49"/>
      <c r="IHY49"/>
      <c r="IHZ49"/>
      <c r="IIA49"/>
      <c r="IIB49"/>
      <c r="IIC49"/>
      <c r="IID49"/>
      <c r="IIE49"/>
      <c r="IIF49"/>
      <c r="IIG49"/>
      <c r="IIH49"/>
      <c r="III49"/>
      <c r="IIJ49"/>
      <c r="IIK49"/>
      <c r="IIL49"/>
      <c r="IIM49"/>
      <c r="IIN49"/>
      <c r="IIO49"/>
      <c r="IIP49"/>
      <c r="IIQ49"/>
      <c r="IIR49"/>
      <c r="IIS49"/>
      <c r="IIT49"/>
      <c r="IIU49"/>
      <c r="IIV49"/>
      <c r="IIW49"/>
      <c r="IIX49"/>
      <c r="IIY49"/>
      <c r="IIZ49"/>
      <c r="IJA49"/>
      <c r="IJB49"/>
      <c r="IJC49"/>
      <c r="IJD49"/>
      <c r="IJE49"/>
      <c r="IJF49"/>
      <c r="IJG49"/>
      <c r="IJH49"/>
      <c r="IJI49"/>
      <c r="IJJ49"/>
      <c r="IJK49"/>
      <c r="IJL49"/>
      <c r="IJM49"/>
      <c r="IJN49"/>
      <c r="IJO49"/>
      <c r="IJP49"/>
      <c r="IJQ49"/>
      <c r="IJR49"/>
      <c r="IJS49"/>
      <c r="IJT49"/>
      <c r="IJU49"/>
      <c r="IJV49"/>
      <c r="IJW49"/>
      <c r="IJX49"/>
      <c r="IJY49"/>
      <c r="IJZ49"/>
      <c r="IKA49"/>
      <c r="IKB49"/>
      <c r="IKC49"/>
      <c r="IKD49"/>
      <c r="IKE49"/>
      <c r="IKF49"/>
      <c r="IKG49"/>
      <c r="IKH49"/>
      <c r="IKI49"/>
      <c r="IKJ49"/>
      <c r="IKK49"/>
      <c r="IKL49"/>
      <c r="IKM49"/>
      <c r="IKN49"/>
      <c r="IKO49"/>
      <c r="IKP49"/>
      <c r="IKQ49"/>
      <c r="IKR49"/>
      <c r="IKS49"/>
      <c r="IKT49"/>
      <c r="IKU49"/>
      <c r="IKV49"/>
      <c r="IKW49"/>
      <c r="IKX49"/>
      <c r="IKY49"/>
      <c r="IKZ49"/>
      <c r="ILA49"/>
      <c r="ILB49"/>
      <c r="ILC49"/>
      <c r="ILD49"/>
      <c r="ILE49"/>
      <c r="ILF49"/>
      <c r="ILG49"/>
      <c r="ILH49"/>
      <c r="ILI49"/>
      <c r="ILJ49"/>
      <c r="ILK49"/>
      <c r="ILL49"/>
      <c r="ILM49"/>
      <c r="ILN49"/>
      <c r="ILO49"/>
      <c r="ILP49"/>
      <c r="ILQ49"/>
      <c r="ILR49"/>
      <c r="ILS49"/>
      <c r="ILT49"/>
      <c r="ILU49"/>
      <c r="ILV49"/>
      <c r="ILW49"/>
      <c r="ILX49"/>
      <c r="ILY49"/>
      <c r="ILZ49"/>
      <c r="IMA49"/>
      <c r="IMB49"/>
      <c r="IMC49"/>
      <c r="IMD49"/>
      <c r="IME49"/>
      <c r="IMF49"/>
      <c r="IMG49"/>
      <c r="IMH49"/>
      <c r="IMI49"/>
      <c r="IMJ49"/>
      <c r="IMK49"/>
      <c r="IML49"/>
      <c r="IMM49"/>
      <c r="IMN49"/>
      <c r="IMO49"/>
      <c r="IMP49"/>
      <c r="IMQ49"/>
      <c r="IMR49"/>
      <c r="IMS49"/>
      <c r="IMT49"/>
      <c r="IMU49"/>
      <c r="IMV49"/>
      <c r="IMW49"/>
      <c r="IMX49"/>
      <c r="IMY49"/>
      <c r="IMZ49"/>
      <c r="INA49"/>
      <c r="INB49"/>
      <c r="INC49"/>
      <c r="IND49"/>
      <c r="INE49"/>
      <c r="INF49"/>
      <c r="ING49"/>
      <c r="INH49"/>
      <c r="INI49"/>
      <c r="INJ49"/>
      <c r="INK49"/>
      <c r="INL49"/>
      <c r="INM49"/>
      <c r="INN49"/>
      <c r="INO49"/>
      <c r="INP49"/>
      <c r="INQ49"/>
      <c r="INR49"/>
      <c r="INS49"/>
      <c r="INT49"/>
      <c r="INU49"/>
      <c r="INV49"/>
      <c r="INW49"/>
      <c r="INX49"/>
      <c r="INY49"/>
      <c r="INZ49"/>
      <c r="IOA49"/>
      <c r="IOB49"/>
      <c r="IOC49"/>
      <c r="IOD49"/>
      <c r="IOE49"/>
      <c r="IOF49"/>
      <c r="IOG49"/>
      <c r="IOH49"/>
      <c r="IOI49"/>
      <c r="IOJ49"/>
      <c r="IOK49"/>
      <c r="IOL49"/>
      <c r="IOM49"/>
      <c r="ION49"/>
      <c r="IOO49"/>
      <c r="IOP49"/>
      <c r="IOQ49"/>
      <c r="IOR49"/>
      <c r="IOS49"/>
      <c r="IOT49"/>
      <c r="IOU49"/>
      <c r="IOV49"/>
      <c r="IOW49"/>
      <c r="IOX49"/>
      <c r="IOY49"/>
      <c r="IOZ49"/>
      <c r="IPA49"/>
      <c r="IPB49"/>
      <c r="IPC49"/>
      <c r="IPD49"/>
      <c r="IPE49"/>
      <c r="IPF49"/>
      <c r="IPG49"/>
      <c r="IPH49"/>
      <c r="IPI49"/>
      <c r="IPJ49"/>
      <c r="IPK49"/>
      <c r="IPL49"/>
      <c r="IPM49"/>
      <c r="IPN49"/>
      <c r="IPO49"/>
      <c r="IPP49"/>
      <c r="IPQ49"/>
      <c r="IPR49"/>
      <c r="IPS49"/>
      <c r="IPT49"/>
      <c r="IPU49"/>
      <c r="IPV49"/>
      <c r="IPW49"/>
      <c r="IPX49"/>
      <c r="IPY49"/>
      <c r="IPZ49"/>
      <c r="IQA49"/>
      <c r="IQB49"/>
      <c r="IQC49"/>
      <c r="IQD49"/>
      <c r="IQE49"/>
      <c r="IQF49"/>
      <c r="IQG49"/>
      <c r="IQH49"/>
      <c r="IQI49"/>
      <c r="IQJ49"/>
      <c r="IQK49"/>
      <c r="IQL49"/>
      <c r="IQM49"/>
      <c r="IQN49"/>
      <c r="IQO49"/>
      <c r="IQP49"/>
      <c r="IQQ49"/>
      <c r="IQR49"/>
      <c r="IQS49"/>
      <c r="IQT49"/>
      <c r="IQU49"/>
      <c r="IQV49"/>
      <c r="IQW49"/>
      <c r="IQX49"/>
      <c r="IQY49"/>
      <c r="IQZ49"/>
      <c r="IRA49"/>
      <c r="IRB49"/>
      <c r="IRC49"/>
      <c r="IRD49"/>
      <c r="IRE49"/>
      <c r="IRF49"/>
      <c r="IRG49"/>
      <c r="IRH49"/>
      <c r="IRI49"/>
      <c r="IRJ49"/>
      <c r="IRK49"/>
      <c r="IRL49"/>
      <c r="IRM49"/>
      <c r="IRN49"/>
      <c r="IRO49"/>
      <c r="IRP49"/>
      <c r="IRQ49"/>
      <c r="IRR49"/>
      <c r="IRS49"/>
      <c r="IRT49"/>
      <c r="IRU49"/>
      <c r="IRV49"/>
      <c r="IRW49"/>
      <c r="IRX49"/>
      <c r="IRY49"/>
      <c r="IRZ49"/>
      <c r="ISA49"/>
      <c r="ISB49"/>
      <c r="ISC49"/>
      <c r="ISD49"/>
      <c r="ISE49"/>
      <c r="ISF49"/>
      <c r="ISG49"/>
      <c r="ISH49"/>
      <c r="ISI49"/>
      <c r="ISJ49"/>
      <c r="ISK49"/>
      <c r="ISL49"/>
      <c r="ISM49"/>
      <c r="ISN49"/>
      <c r="ISO49"/>
      <c r="ISP49"/>
      <c r="ISQ49"/>
      <c r="ISR49"/>
      <c r="ISS49"/>
      <c r="IST49"/>
      <c r="ISU49"/>
      <c r="ISV49"/>
      <c r="ISW49"/>
      <c r="ISX49"/>
      <c r="ISY49"/>
      <c r="ISZ49"/>
      <c r="ITA49"/>
      <c r="ITB49"/>
      <c r="ITC49"/>
      <c r="ITD49"/>
      <c r="ITE49"/>
      <c r="ITF49"/>
      <c r="ITG49"/>
      <c r="ITH49"/>
      <c r="ITI49"/>
      <c r="ITJ49"/>
      <c r="ITK49"/>
      <c r="ITL49"/>
      <c r="ITM49"/>
      <c r="ITN49"/>
      <c r="ITO49"/>
      <c r="ITP49"/>
      <c r="ITQ49"/>
      <c r="ITR49"/>
      <c r="ITS49"/>
      <c r="ITT49"/>
      <c r="ITU49"/>
      <c r="ITV49"/>
      <c r="ITW49"/>
      <c r="ITX49"/>
      <c r="ITY49"/>
      <c r="ITZ49"/>
      <c r="IUA49"/>
      <c r="IUB49"/>
      <c r="IUC49"/>
      <c r="IUD49"/>
      <c r="IUE49"/>
      <c r="IUF49"/>
      <c r="IUG49"/>
      <c r="IUH49"/>
      <c r="IUI49"/>
      <c r="IUJ49"/>
      <c r="IUK49"/>
      <c r="IUL49"/>
      <c r="IUM49"/>
      <c r="IUN49"/>
      <c r="IUO49"/>
      <c r="IUP49"/>
      <c r="IUQ49"/>
      <c r="IUR49"/>
      <c r="IUS49"/>
      <c r="IUT49"/>
      <c r="IUU49"/>
      <c r="IUV49"/>
      <c r="IUW49"/>
      <c r="IUX49"/>
      <c r="IUY49"/>
      <c r="IUZ49"/>
      <c r="IVA49"/>
      <c r="IVB49"/>
      <c r="IVC49"/>
      <c r="IVD49"/>
      <c r="IVE49"/>
      <c r="IVF49"/>
      <c r="IVG49"/>
      <c r="IVH49"/>
      <c r="IVI49"/>
      <c r="IVJ49"/>
      <c r="IVK49"/>
      <c r="IVL49"/>
      <c r="IVM49"/>
      <c r="IVN49"/>
      <c r="IVO49"/>
      <c r="IVP49"/>
      <c r="IVQ49"/>
      <c r="IVR49"/>
      <c r="IVS49"/>
      <c r="IVT49"/>
      <c r="IVU49"/>
      <c r="IVV49"/>
      <c r="IVW49"/>
      <c r="IVX49"/>
      <c r="IVY49"/>
      <c r="IVZ49"/>
      <c r="IWA49"/>
      <c r="IWB49"/>
      <c r="IWC49"/>
      <c r="IWD49"/>
      <c r="IWE49"/>
      <c r="IWF49"/>
      <c r="IWG49"/>
      <c r="IWH49"/>
      <c r="IWI49"/>
      <c r="IWJ49"/>
      <c r="IWK49"/>
      <c r="IWL49"/>
      <c r="IWM49"/>
      <c r="IWN49"/>
      <c r="IWO49"/>
      <c r="IWP49"/>
      <c r="IWQ49"/>
      <c r="IWR49"/>
      <c r="IWS49"/>
      <c r="IWT49"/>
      <c r="IWU49"/>
      <c r="IWV49"/>
      <c r="IWW49"/>
      <c r="IWX49"/>
      <c r="IWY49"/>
      <c r="IWZ49"/>
      <c r="IXA49"/>
      <c r="IXB49"/>
      <c r="IXC49"/>
      <c r="IXD49"/>
      <c r="IXE49"/>
      <c r="IXF49"/>
      <c r="IXG49"/>
      <c r="IXH49"/>
      <c r="IXI49"/>
      <c r="IXJ49"/>
      <c r="IXK49"/>
      <c r="IXL49"/>
      <c r="IXM49"/>
      <c r="IXN49"/>
      <c r="IXO49"/>
      <c r="IXP49"/>
      <c r="IXQ49"/>
      <c r="IXR49"/>
      <c r="IXS49"/>
      <c r="IXT49"/>
      <c r="IXU49"/>
      <c r="IXV49"/>
      <c r="IXW49"/>
      <c r="IXX49"/>
      <c r="IXY49"/>
      <c r="IXZ49"/>
      <c r="IYA49"/>
      <c r="IYB49"/>
      <c r="IYC49"/>
      <c r="IYD49"/>
      <c r="IYE49"/>
      <c r="IYF49"/>
      <c r="IYG49"/>
      <c r="IYH49"/>
      <c r="IYI49"/>
      <c r="IYJ49"/>
      <c r="IYK49"/>
      <c r="IYL49"/>
      <c r="IYM49"/>
      <c r="IYN49"/>
      <c r="IYO49"/>
      <c r="IYP49"/>
      <c r="IYQ49"/>
      <c r="IYR49"/>
      <c r="IYS49"/>
      <c r="IYT49"/>
      <c r="IYU49"/>
      <c r="IYV49"/>
      <c r="IYW49"/>
      <c r="IYX49"/>
      <c r="IYY49"/>
      <c r="IYZ49"/>
      <c r="IZA49"/>
      <c r="IZB49"/>
      <c r="IZC49"/>
      <c r="IZD49"/>
      <c r="IZE49"/>
      <c r="IZF49"/>
      <c r="IZG49"/>
      <c r="IZH49"/>
      <c r="IZI49"/>
      <c r="IZJ49"/>
      <c r="IZK49"/>
      <c r="IZL49"/>
      <c r="IZM49"/>
      <c r="IZN49"/>
      <c r="IZO49"/>
      <c r="IZP49"/>
      <c r="IZQ49"/>
      <c r="IZR49"/>
      <c r="IZS49"/>
      <c r="IZT49"/>
      <c r="IZU49"/>
      <c r="IZV49"/>
      <c r="IZW49"/>
      <c r="IZX49"/>
      <c r="IZY49"/>
      <c r="IZZ49"/>
      <c r="JAA49"/>
      <c r="JAB49"/>
      <c r="JAC49"/>
      <c r="JAD49"/>
      <c r="JAE49"/>
      <c r="JAF49"/>
      <c r="JAG49"/>
      <c r="JAH49"/>
      <c r="JAI49"/>
      <c r="JAJ49"/>
      <c r="JAK49"/>
      <c r="JAL49"/>
      <c r="JAM49"/>
      <c r="JAN49"/>
      <c r="JAO49"/>
      <c r="JAP49"/>
      <c r="JAQ49"/>
      <c r="JAR49"/>
      <c r="JAS49"/>
      <c r="JAT49"/>
      <c r="JAU49"/>
      <c r="JAV49"/>
      <c r="JAW49"/>
      <c r="JAX49"/>
      <c r="JAY49"/>
      <c r="JAZ49"/>
      <c r="JBA49"/>
      <c r="JBB49"/>
      <c r="JBC49"/>
      <c r="JBD49"/>
      <c r="JBE49"/>
      <c r="JBF49"/>
      <c r="JBG49"/>
      <c r="JBH49"/>
      <c r="JBI49"/>
      <c r="JBJ49"/>
      <c r="JBK49"/>
      <c r="JBL49"/>
      <c r="JBM49"/>
      <c r="JBN49"/>
      <c r="JBO49"/>
      <c r="JBP49"/>
      <c r="JBQ49"/>
      <c r="JBR49"/>
      <c r="JBS49"/>
      <c r="JBT49"/>
      <c r="JBU49"/>
      <c r="JBV49"/>
      <c r="JBW49"/>
      <c r="JBX49"/>
      <c r="JBY49"/>
      <c r="JBZ49"/>
      <c r="JCA49"/>
      <c r="JCB49"/>
      <c r="JCC49"/>
      <c r="JCD49"/>
      <c r="JCE49"/>
      <c r="JCF49"/>
      <c r="JCG49"/>
      <c r="JCH49"/>
      <c r="JCI49"/>
      <c r="JCJ49"/>
      <c r="JCK49"/>
      <c r="JCL49"/>
      <c r="JCM49"/>
      <c r="JCN49"/>
      <c r="JCO49"/>
      <c r="JCP49"/>
      <c r="JCQ49"/>
      <c r="JCR49"/>
      <c r="JCS49"/>
      <c r="JCT49"/>
      <c r="JCU49"/>
      <c r="JCV49"/>
      <c r="JCW49"/>
      <c r="JCX49"/>
      <c r="JCY49"/>
      <c r="JCZ49"/>
      <c r="JDA49"/>
      <c r="JDB49"/>
      <c r="JDC49"/>
      <c r="JDD49"/>
      <c r="JDE49"/>
      <c r="JDF49"/>
      <c r="JDG49"/>
      <c r="JDH49"/>
      <c r="JDI49"/>
      <c r="JDJ49"/>
      <c r="JDK49"/>
      <c r="JDL49"/>
      <c r="JDM49"/>
      <c r="JDN49"/>
      <c r="JDO49"/>
      <c r="JDP49"/>
      <c r="JDQ49"/>
      <c r="JDR49"/>
      <c r="JDS49"/>
      <c r="JDT49"/>
      <c r="JDU49"/>
      <c r="JDV49"/>
      <c r="JDW49"/>
      <c r="JDX49"/>
      <c r="JDY49"/>
      <c r="JDZ49"/>
      <c r="JEA49"/>
      <c r="JEB49"/>
      <c r="JEC49"/>
      <c r="JED49"/>
      <c r="JEE49"/>
      <c r="JEF49"/>
      <c r="JEG49"/>
      <c r="JEH49"/>
      <c r="JEI49"/>
      <c r="JEJ49"/>
      <c r="JEK49"/>
      <c r="JEL49"/>
      <c r="JEM49"/>
      <c r="JEN49"/>
      <c r="JEO49"/>
      <c r="JEP49"/>
      <c r="JEQ49"/>
      <c r="JER49"/>
      <c r="JES49"/>
      <c r="JET49"/>
      <c r="JEU49"/>
      <c r="JEV49"/>
      <c r="JEW49"/>
      <c r="JEX49"/>
      <c r="JEY49"/>
      <c r="JEZ49"/>
      <c r="JFA49"/>
      <c r="JFB49"/>
      <c r="JFC49"/>
      <c r="JFD49"/>
      <c r="JFE49"/>
      <c r="JFF49"/>
      <c r="JFG49"/>
      <c r="JFH49"/>
      <c r="JFI49"/>
      <c r="JFJ49"/>
      <c r="JFK49"/>
      <c r="JFL49"/>
      <c r="JFM49"/>
      <c r="JFN49"/>
      <c r="JFO49"/>
      <c r="JFP49"/>
      <c r="JFQ49"/>
      <c r="JFR49"/>
      <c r="JFS49"/>
      <c r="JFT49"/>
      <c r="JFU49"/>
      <c r="JFV49"/>
      <c r="JFW49"/>
      <c r="JFX49"/>
      <c r="JFY49"/>
      <c r="JFZ49"/>
      <c r="JGA49"/>
      <c r="JGB49"/>
      <c r="JGC49"/>
      <c r="JGD49"/>
      <c r="JGE49"/>
      <c r="JGF49"/>
      <c r="JGG49"/>
      <c r="JGH49"/>
      <c r="JGI49"/>
      <c r="JGJ49"/>
      <c r="JGK49"/>
      <c r="JGL49"/>
      <c r="JGM49"/>
      <c r="JGN49"/>
      <c r="JGO49"/>
      <c r="JGP49"/>
      <c r="JGQ49"/>
      <c r="JGR49"/>
      <c r="JGS49"/>
      <c r="JGT49"/>
      <c r="JGU49"/>
      <c r="JGV49"/>
      <c r="JGW49"/>
      <c r="JGX49"/>
      <c r="JGY49"/>
      <c r="JGZ49"/>
      <c r="JHA49"/>
      <c r="JHB49"/>
      <c r="JHC49"/>
      <c r="JHD49"/>
      <c r="JHE49"/>
      <c r="JHF49"/>
      <c r="JHG49"/>
      <c r="JHH49"/>
      <c r="JHI49"/>
      <c r="JHJ49"/>
      <c r="JHK49"/>
      <c r="JHL49"/>
      <c r="JHM49"/>
      <c r="JHN49"/>
      <c r="JHO49"/>
      <c r="JHP49"/>
      <c r="JHQ49"/>
      <c r="JHR49"/>
      <c r="JHS49"/>
      <c r="JHT49"/>
      <c r="JHU49"/>
      <c r="JHV49"/>
      <c r="JHW49"/>
      <c r="JHX49"/>
      <c r="JHY49"/>
      <c r="JHZ49"/>
      <c r="JIA49"/>
      <c r="JIB49"/>
      <c r="JIC49"/>
      <c r="JID49"/>
      <c r="JIE49"/>
      <c r="JIF49"/>
      <c r="JIG49"/>
      <c r="JIH49"/>
      <c r="JII49"/>
      <c r="JIJ49"/>
      <c r="JIK49"/>
      <c r="JIL49"/>
      <c r="JIM49"/>
      <c r="JIN49"/>
      <c r="JIO49"/>
      <c r="JIP49"/>
      <c r="JIQ49"/>
      <c r="JIR49"/>
      <c r="JIS49"/>
      <c r="JIT49"/>
      <c r="JIU49"/>
      <c r="JIV49"/>
      <c r="JIW49"/>
      <c r="JIX49"/>
      <c r="JIY49"/>
      <c r="JIZ49"/>
      <c r="JJA49"/>
      <c r="JJB49"/>
      <c r="JJC49"/>
      <c r="JJD49"/>
      <c r="JJE49"/>
      <c r="JJF49"/>
      <c r="JJG49"/>
      <c r="JJH49"/>
      <c r="JJI49"/>
      <c r="JJJ49"/>
      <c r="JJK49"/>
      <c r="JJL49"/>
      <c r="JJM49"/>
      <c r="JJN49"/>
      <c r="JJO49"/>
      <c r="JJP49"/>
      <c r="JJQ49"/>
      <c r="JJR49"/>
      <c r="JJS49"/>
      <c r="JJT49"/>
      <c r="JJU49"/>
      <c r="JJV49"/>
      <c r="JJW49"/>
      <c r="JJX49"/>
      <c r="JJY49"/>
      <c r="JJZ49"/>
      <c r="JKA49"/>
      <c r="JKB49"/>
      <c r="JKC49"/>
      <c r="JKD49"/>
      <c r="JKE49"/>
      <c r="JKF49"/>
      <c r="JKG49"/>
      <c r="JKH49"/>
      <c r="JKI49"/>
      <c r="JKJ49"/>
      <c r="JKK49"/>
      <c r="JKL49"/>
      <c r="JKM49"/>
      <c r="JKN49"/>
      <c r="JKO49"/>
      <c r="JKP49"/>
      <c r="JKQ49"/>
      <c r="JKR49"/>
      <c r="JKS49"/>
      <c r="JKT49"/>
      <c r="JKU49"/>
      <c r="JKV49"/>
      <c r="JKW49"/>
      <c r="JKX49"/>
      <c r="JKY49"/>
      <c r="JKZ49"/>
      <c r="JLA49"/>
      <c r="JLB49"/>
      <c r="JLC49"/>
      <c r="JLD49"/>
      <c r="JLE49"/>
      <c r="JLF49"/>
      <c r="JLG49"/>
      <c r="JLH49"/>
      <c r="JLI49"/>
      <c r="JLJ49"/>
      <c r="JLK49"/>
      <c r="JLL49"/>
      <c r="JLM49"/>
      <c r="JLN49"/>
      <c r="JLO49"/>
      <c r="JLP49"/>
      <c r="JLQ49"/>
      <c r="JLR49"/>
      <c r="JLS49"/>
      <c r="JLT49"/>
      <c r="JLU49"/>
      <c r="JLV49"/>
      <c r="JLW49"/>
      <c r="JLX49"/>
      <c r="JLY49"/>
      <c r="JLZ49"/>
      <c r="JMA49"/>
      <c r="JMB49"/>
      <c r="JMC49"/>
      <c r="JMD49"/>
      <c r="JME49"/>
      <c r="JMF49"/>
      <c r="JMG49"/>
      <c r="JMH49"/>
      <c r="JMI49"/>
      <c r="JMJ49"/>
      <c r="JMK49"/>
      <c r="JML49"/>
      <c r="JMM49"/>
      <c r="JMN49"/>
      <c r="JMO49"/>
      <c r="JMP49"/>
      <c r="JMQ49"/>
      <c r="JMR49"/>
      <c r="JMS49"/>
      <c r="JMT49"/>
      <c r="JMU49"/>
      <c r="JMV49"/>
      <c r="JMW49"/>
      <c r="JMX49"/>
      <c r="JMY49"/>
      <c r="JMZ49"/>
      <c r="JNA49"/>
      <c r="JNB49"/>
      <c r="JNC49"/>
      <c r="JND49"/>
      <c r="JNE49"/>
      <c r="JNF49"/>
      <c r="JNG49"/>
      <c r="JNH49"/>
      <c r="JNI49"/>
      <c r="JNJ49"/>
      <c r="JNK49"/>
      <c r="JNL49"/>
      <c r="JNM49"/>
      <c r="JNN49"/>
      <c r="JNO49"/>
      <c r="JNP49"/>
      <c r="JNQ49"/>
      <c r="JNR49"/>
      <c r="JNS49"/>
      <c r="JNT49"/>
      <c r="JNU49"/>
      <c r="JNV49"/>
      <c r="JNW49"/>
      <c r="JNX49"/>
      <c r="JNY49"/>
      <c r="JNZ49"/>
      <c r="JOA49"/>
      <c r="JOB49"/>
      <c r="JOC49"/>
      <c r="JOD49"/>
      <c r="JOE49"/>
      <c r="JOF49"/>
      <c r="JOG49"/>
      <c r="JOH49"/>
      <c r="JOI49"/>
      <c r="JOJ49"/>
      <c r="JOK49"/>
      <c r="JOL49"/>
      <c r="JOM49"/>
      <c r="JON49"/>
      <c r="JOO49"/>
      <c r="JOP49"/>
      <c r="JOQ49"/>
      <c r="JOR49"/>
      <c r="JOS49"/>
      <c r="JOT49"/>
      <c r="JOU49"/>
      <c r="JOV49"/>
      <c r="JOW49"/>
      <c r="JOX49"/>
      <c r="JOY49"/>
      <c r="JOZ49"/>
      <c r="JPA49"/>
      <c r="JPB49"/>
      <c r="JPC49"/>
      <c r="JPD49"/>
      <c r="JPE49"/>
      <c r="JPF49"/>
      <c r="JPG49"/>
      <c r="JPH49"/>
      <c r="JPI49"/>
      <c r="JPJ49"/>
      <c r="JPK49"/>
      <c r="JPL49"/>
      <c r="JPM49"/>
      <c r="JPN49"/>
      <c r="JPO49"/>
      <c r="JPP49"/>
      <c r="JPQ49"/>
      <c r="JPR49"/>
      <c r="JPS49"/>
      <c r="JPT49"/>
      <c r="JPU49"/>
      <c r="JPV49"/>
      <c r="JPW49"/>
      <c r="JPX49"/>
      <c r="JPY49"/>
      <c r="JPZ49"/>
      <c r="JQA49"/>
      <c r="JQB49"/>
      <c r="JQC49"/>
      <c r="JQD49"/>
      <c r="JQE49"/>
      <c r="JQF49"/>
      <c r="JQG49"/>
      <c r="JQH49"/>
      <c r="JQI49"/>
      <c r="JQJ49"/>
      <c r="JQK49"/>
      <c r="JQL49"/>
      <c r="JQM49"/>
      <c r="JQN49"/>
      <c r="JQO49"/>
      <c r="JQP49"/>
      <c r="JQQ49"/>
      <c r="JQR49"/>
      <c r="JQS49"/>
      <c r="JQT49"/>
      <c r="JQU49"/>
      <c r="JQV49"/>
      <c r="JQW49"/>
      <c r="JQX49"/>
      <c r="JQY49"/>
      <c r="JQZ49"/>
      <c r="JRA49"/>
      <c r="JRB49"/>
      <c r="JRC49"/>
      <c r="JRD49"/>
      <c r="JRE49"/>
      <c r="JRF49"/>
      <c r="JRG49"/>
      <c r="JRH49"/>
      <c r="JRI49"/>
      <c r="JRJ49"/>
      <c r="JRK49"/>
      <c r="JRL49"/>
      <c r="JRM49"/>
      <c r="JRN49"/>
      <c r="JRO49"/>
      <c r="JRP49"/>
      <c r="JRQ49"/>
      <c r="JRR49"/>
      <c r="JRS49"/>
      <c r="JRT49"/>
      <c r="JRU49"/>
      <c r="JRV49"/>
      <c r="JRW49"/>
      <c r="JRX49"/>
      <c r="JRY49"/>
      <c r="JRZ49"/>
      <c r="JSA49"/>
      <c r="JSB49"/>
      <c r="JSC49"/>
      <c r="JSD49"/>
      <c r="JSE49"/>
      <c r="JSF49"/>
      <c r="JSG49"/>
      <c r="JSH49"/>
      <c r="JSI49"/>
      <c r="JSJ49"/>
      <c r="JSK49"/>
      <c r="JSL49"/>
      <c r="JSM49"/>
      <c r="JSN49"/>
      <c r="JSO49"/>
      <c r="JSP49"/>
      <c r="JSQ49"/>
      <c r="JSR49"/>
      <c r="JSS49"/>
      <c r="JST49"/>
      <c r="JSU49"/>
      <c r="JSV49"/>
      <c r="JSW49"/>
      <c r="JSX49"/>
      <c r="JSY49"/>
      <c r="JSZ49"/>
      <c r="JTA49"/>
      <c r="JTB49"/>
      <c r="JTC49"/>
      <c r="JTD49"/>
      <c r="JTE49"/>
      <c r="JTF49"/>
      <c r="JTG49"/>
      <c r="JTH49"/>
      <c r="JTI49"/>
      <c r="JTJ49"/>
      <c r="JTK49"/>
      <c r="JTL49"/>
      <c r="JTM49"/>
      <c r="JTN49"/>
      <c r="JTO49"/>
      <c r="JTP49"/>
      <c r="JTQ49"/>
      <c r="JTR49"/>
      <c r="JTS49"/>
      <c r="JTT49"/>
      <c r="JTU49"/>
      <c r="JTV49"/>
      <c r="JTW49"/>
      <c r="JTX49"/>
      <c r="JTY49"/>
      <c r="JTZ49"/>
      <c r="JUA49"/>
      <c r="JUB49"/>
      <c r="JUC49"/>
      <c r="JUD49"/>
      <c r="JUE49"/>
      <c r="JUF49"/>
      <c r="JUG49"/>
      <c r="JUH49"/>
      <c r="JUI49"/>
      <c r="JUJ49"/>
      <c r="JUK49"/>
      <c r="JUL49"/>
      <c r="JUM49"/>
      <c r="JUN49"/>
      <c r="JUO49"/>
      <c r="JUP49"/>
      <c r="JUQ49"/>
      <c r="JUR49"/>
      <c r="JUS49"/>
      <c r="JUT49"/>
      <c r="JUU49"/>
      <c r="JUV49"/>
      <c r="JUW49"/>
      <c r="JUX49"/>
      <c r="JUY49"/>
      <c r="JUZ49"/>
      <c r="JVA49"/>
      <c r="JVB49"/>
      <c r="JVC49"/>
      <c r="JVD49"/>
      <c r="JVE49"/>
      <c r="JVF49"/>
      <c r="JVG49"/>
      <c r="JVH49"/>
      <c r="JVI49"/>
      <c r="JVJ49"/>
      <c r="JVK49"/>
      <c r="JVL49"/>
      <c r="JVM49"/>
      <c r="JVN49"/>
      <c r="JVO49"/>
      <c r="JVP49"/>
      <c r="JVQ49"/>
      <c r="JVR49"/>
      <c r="JVS49"/>
      <c r="JVT49"/>
      <c r="JVU49"/>
      <c r="JVV49"/>
      <c r="JVW49"/>
      <c r="JVX49"/>
      <c r="JVY49"/>
      <c r="JVZ49"/>
      <c r="JWA49"/>
      <c r="JWB49"/>
      <c r="JWC49"/>
      <c r="JWD49"/>
      <c r="JWE49"/>
      <c r="JWF49"/>
      <c r="JWG49"/>
      <c r="JWH49"/>
      <c r="JWI49"/>
      <c r="JWJ49"/>
      <c r="JWK49"/>
      <c r="JWL49"/>
      <c r="JWM49"/>
      <c r="JWN49"/>
      <c r="JWO49"/>
      <c r="JWP49"/>
      <c r="JWQ49"/>
      <c r="JWR49"/>
      <c r="JWS49"/>
      <c r="JWT49"/>
      <c r="JWU49"/>
      <c r="JWV49"/>
      <c r="JWW49"/>
      <c r="JWX49"/>
      <c r="JWY49"/>
      <c r="JWZ49"/>
      <c r="JXA49"/>
      <c r="JXB49"/>
      <c r="JXC49"/>
      <c r="JXD49"/>
      <c r="JXE49"/>
      <c r="JXF49"/>
      <c r="JXG49"/>
      <c r="JXH49"/>
      <c r="JXI49"/>
      <c r="JXJ49"/>
      <c r="JXK49"/>
      <c r="JXL49"/>
      <c r="JXM49"/>
      <c r="JXN49"/>
      <c r="JXO49"/>
      <c r="JXP49"/>
      <c r="JXQ49"/>
      <c r="JXR49"/>
      <c r="JXS49"/>
      <c r="JXT49"/>
      <c r="JXU49"/>
      <c r="JXV49"/>
      <c r="JXW49"/>
      <c r="JXX49"/>
      <c r="JXY49"/>
      <c r="JXZ49"/>
      <c r="JYA49"/>
      <c r="JYB49"/>
      <c r="JYC49"/>
      <c r="JYD49"/>
      <c r="JYE49"/>
      <c r="JYF49"/>
      <c r="JYG49"/>
      <c r="JYH49"/>
      <c r="JYI49"/>
      <c r="JYJ49"/>
      <c r="JYK49"/>
      <c r="JYL49"/>
      <c r="JYM49"/>
      <c r="JYN49"/>
      <c r="JYO49"/>
      <c r="JYP49"/>
      <c r="JYQ49"/>
      <c r="JYR49"/>
      <c r="JYS49"/>
      <c r="JYT49"/>
      <c r="JYU49"/>
      <c r="JYV49"/>
      <c r="JYW49"/>
      <c r="JYX49"/>
      <c r="JYY49"/>
      <c r="JYZ49"/>
      <c r="JZA49"/>
      <c r="JZB49"/>
      <c r="JZC49"/>
      <c r="JZD49"/>
      <c r="JZE49"/>
      <c r="JZF49"/>
      <c r="JZG49"/>
      <c r="JZH49"/>
      <c r="JZI49"/>
      <c r="JZJ49"/>
      <c r="JZK49"/>
      <c r="JZL49"/>
      <c r="JZM49"/>
      <c r="JZN49"/>
      <c r="JZO49"/>
      <c r="JZP49"/>
      <c r="JZQ49"/>
      <c r="JZR49"/>
      <c r="JZS49"/>
      <c r="JZT49"/>
      <c r="JZU49"/>
      <c r="JZV49"/>
      <c r="JZW49"/>
      <c r="JZX49"/>
      <c r="JZY49"/>
      <c r="JZZ49"/>
      <c r="KAA49"/>
      <c r="KAB49"/>
      <c r="KAC49"/>
      <c r="KAD49"/>
      <c r="KAE49"/>
      <c r="KAF49"/>
      <c r="KAG49"/>
      <c r="KAH49"/>
      <c r="KAI49"/>
      <c r="KAJ49"/>
      <c r="KAK49"/>
      <c r="KAL49"/>
      <c r="KAM49"/>
      <c r="KAN49"/>
      <c r="KAO49"/>
      <c r="KAP49"/>
      <c r="KAQ49"/>
      <c r="KAR49"/>
      <c r="KAS49"/>
      <c r="KAT49"/>
      <c r="KAU49"/>
      <c r="KAV49"/>
      <c r="KAW49"/>
      <c r="KAX49"/>
      <c r="KAY49"/>
      <c r="KAZ49"/>
      <c r="KBA49"/>
      <c r="KBB49"/>
      <c r="KBC49"/>
      <c r="KBD49"/>
      <c r="KBE49"/>
      <c r="KBF49"/>
      <c r="KBG49"/>
      <c r="KBH49"/>
      <c r="KBI49"/>
      <c r="KBJ49"/>
      <c r="KBK49"/>
      <c r="KBL49"/>
      <c r="KBM49"/>
      <c r="KBN49"/>
      <c r="KBO49"/>
      <c r="KBP49"/>
      <c r="KBQ49"/>
      <c r="KBR49"/>
      <c r="KBS49"/>
      <c r="KBT49"/>
      <c r="KBU49"/>
      <c r="KBV49"/>
      <c r="KBW49"/>
      <c r="KBX49"/>
      <c r="KBY49"/>
      <c r="KBZ49"/>
      <c r="KCA49"/>
      <c r="KCB49"/>
      <c r="KCC49"/>
      <c r="KCD49"/>
      <c r="KCE49"/>
      <c r="KCF49"/>
      <c r="KCG49"/>
      <c r="KCH49"/>
      <c r="KCI49"/>
      <c r="KCJ49"/>
      <c r="KCK49"/>
      <c r="KCL49"/>
      <c r="KCM49"/>
      <c r="KCN49"/>
      <c r="KCO49"/>
      <c r="KCP49"/>
      <c r="KCQ49"/>
      <c r="KCR49"/>
      <c r="KCS49"/>
      <c r="KCT49"/>
      <c r="KCU49"/>
      <c r="KCV49"/>
      <c r="KCW49"/>
      <c r="KCX49"/>
      <c r="KCY49"/>
      <c r="KCZ49"/>
      <c r="KDA49"/>
      <c r="KDB49"/>
      <c r="KDC49"/>
      <c r="KDD49"/>
      <c r="KDE49"/>
      <c r="KDF49"/>
      <c r="KDG49"/>
      <c r="KDH49"/>
      <c r="KDI49"/>
      <c r="KDJ49"/>
      <c r="KDK49"/>
      <c r="KDL49"/>
      <c r="KDM49"/>
      <c r="KDN49"/>
      <c r="KDO49"/>
      <c r="KDP49"/>
      <c r="KDQ49"/>
      <c r="KDR49"/>
      <c r="KDS49"/>
      <c r="KDT49"/>
      <c r="KDU49"/>
      <c r="KDV49"/>
      <c r="KDW49"/>
      <c r="KDX49"/>
      <c r="KDY49"/>
      <c r="KDZ49"/>
      <c r="KEA49"/>
      <c r="KEB49"/>
      <c r="KEC49"/>
      <c r="KED49"/>
      <c r="KEE49"/>
      <c r="KEF49"/>
      <c r="KEG49"/>
      <c r="KEH49"/>
      <c r="KEI49"/>
      <c r="KEJ49"/>
      <c r="KEK49"/>
      <c r="KEL49"/>
      <c r="KEM49"/>
      <c r="KEN49"/>
      <c r="KEO49"/>
      <c r="KEP49"/>
      <c r="KEQ49"/>
      <c r="KER49"/>
      <c r="KES49"/>
      <c r="KET49"/>
      <c r="KEU49"/>
      <c r="KEV49"/>
      <c r="KEW49"/>
      <c r="KEX49"/>
      <c r="KEY49"/>
      <c r="KEZ49"/>
      <c r="KFA49"/>
      <c r="KFB49"/>
      <c r="KFC49"/>
      <c r="KFD49"/>
      <c r="KFE49"/>
      <c r="KFF49"/>
      <c r="KFG49"/>
      <c r="KFH49"/>
      <c r="KFI49"/>
      <c r="KFJ49"/>
      <c r="KFK49"/>
      <c r="KFL49"/>
      <c r="KFM49"/>
      <c r="KFN49"/>
      <c r="KFO49"/>
      <c r="KFP49"/>
      <c r="KFQ49"/>
      <c r="KFR49"/>
      <c r="KFS49"/>
      <c r="KFT49"/>
      <c r="KFU49"/>
      <c r="KFV49"/>
      <c r="KFW49"/>
      <c r="KFX49"/>
      <c r="KFY49"/>
      <c r="KFZ49"/>
      <c r="KGA49"/>
      <c r="KGB49"/>
      <c r="KGC49"/>
      <c r="KGD49"/>
      <c r="KGE49"/>
      <c r="KGF49"/>
      <c r="KGG49"/>
      <c r="KGH49"/>
      <c r="KGI49"/>
      <c r="KGJ49"/>
      <c r="KGK49"/>
      <c r="KGL49"/>
      <c r="KGM49"/>
      <c r="KGN49"/>
      <c r="KGO49"/>
      <c r="KGP49"/>
      <c r="KGQ49"/>
      <c r="KGR49"/>
      <c r="KGS49"/>
      <c r="KGT49"/>
      <c r="KGU49"/>
      <c r="KGV49"/>
      <c r="KGW49"/>
      <c r="KGX49"/>
      <c r="KGY49"/>
      <c r="KGZ49"/>
      <c r="KHA49"/>
      <c r="KHB49"/>
      <c r="KHC49"/>
      <c r="KHD49"/>
      <c r="KHE49"/>
      <c r="KHF49"/>
      <c r="KHG49"/>
      <c r="KHH49"/>
      <c r="KHI49"/>
      <c r="KHJ49"/>
      <c r="KHK49"/>
      <c r="KHL49"/>
      <c r="KHM49"/>
      <c r="KHN49"/>
      <c r="KHO49"/>
      <c r="KHP49"/>
      <c r="KHQ49"/>
      <c r="KHR49"/>
      <c r="KHS49"/>
      <c r="KHT49"/>
      <c r="KHU49"/>
      <c r="KHV49"/>
      <c r="KHW49"/>
      <c r="KHX49"/>
      <c r="KHY49"/>
      <c r="KHZ49"/>
      <c r="KIA49"/>
      <c r="KIB49"/>
      <c r="KIC49"/>
      <c r="KID49"/>
      <c r="KIE49"/>
      <c r="KIF49"/>
      <c r="KIG49"/>
      <c r="KIH49"/>
      <c r="KII49"/>
      <c r="KIJ49"/>
      <c r="KIK49"/>
      <c r="KIL49"/>
      <c r="KIM49"/>
      <c r="KIN49"/>
      <c r="KIO49"/>
      <c r="KIP49"/>
      <c r="KIQ49"/>
      <c r="KIR49"/>
      <c r="KIS49"/>
      <c r="KIT49"/>
      <c r="KIU49"/>
      <c r="KIV49"/>
      <c r="KIW49"/>
      <c r="KIX49"/>
      <c r="KIY49"/>
      <c r="KIZ49"/>
      <c r="KJA49"/>
      <c r="KJB49"/>
      <c r="KJC49"/>
      <c r="KJD49"/>
      <c r="KJE49"/>
      <c r="KJF49"/>
      <c r="KJG49"/>
      <c r="KJH49"/>
      <c r="KJI49"/>
      <c r="KJJ49"/>
      <c r="KJK49"/>
      <c r="KJL49"/>
      <c r="KJM49"/>
      <c r="KJN49"/>
      <c r="KJO49"/>
      <c r="KJP49"/>
      <c r="KJQ49"/>
      <c r="KJR49"/>
      <c r="KJS49"/>
      <c r="KJT49"/>
      <c r="KJU49"/>
      <c r="KJV49"/>
      <c r="KJW49"/>
      <c r="KJX49"/>
      <c r="KJY49"/>
      <c r="KJZ49"/>
      <c r="KKA49"/>
      <c r="KKB49"/>
      <c r="KKC49"/>
      <c r="KKD49"/>
      <c r="KKE49"/>
      <c r="KKF49"/>
      <c r="KKG49"/>
      <c r="KKH49"/>
      <c r="KKI49"/>
      <c r="KKJ49"/>
      <c r="KKK49"/>
      <c r="KKL49"/>
      <c r="KKM49"/>
      <c r="KKN49"/>
      <c r="KKO49"/>
      <c r="KKP49"/>
      <c r="KKQ49"/>
      <c r="KKR49"/>
      <c r="KKS49"/>
      <c r="KKT49"/>
      <c r="KKU49"/>
      <c r="KKV49"/>
      <c r="KKW49"/>
      <c r="KKX49"/>
      <c r="KKY49"/>
      <c r="KKZ49"/>
      <c r="KLA49"/>
      <c r="KLB49"/>
      <c r="KLC49"/>
      <c r="KLD49"/>
      <c r="KLE49"/>
      <c r="KLF49"/>
      <c r="KLG49"/>
      <c r="KLH49"/>
      <c r="KLI49"/>
      <c r="KLJ49"/>
      <c r="KLK49"/>
      <c r="KLL49"/>
      <c r="KLM49"/>
      <c r="KLN49"/>
      <c r="KLO49"/>
      <c r="KLP49"/>
      <c r="KLQ49"/>
      <c r="KLR49"/>
      <c r="KLS49"/>
      <c r="KLT49"/>
      <c r="KLU49"/>
      <c r="KLV49"/>
      <c r="KLW49"/>
      <c r="KLX49"/>
      <c r="KLY49"/>
      <c r="KLZ49"/>
      <c r="KMA49"/>
      <c r="KMB49"/>
      <c r="KMC49"/>
      <c r="KMD49"/>
      <c r="KME49"/>
      <c r="KMF49"/>
      <c r="KMG49"/>
      <c r="KMH49"/>
      <c r="KMI49"/>
      <c r="KMJ49"/>
      <c r="KMK49"/>
      <c r="KML49"/>
      <c r="KMM49"/>
      <c r="KMN49"/>
      <c r="KMO49"/>
      <c r="KMP49"/>
      <c r="KMQ49"/>
      <c r="KMR49"/>
      <c r="KMS49"/>
      <c r="KMT49"/>
      <c r="KMU49"/>
      <c r="KMV49"/>
      <c r="KMW49"/>
      <c r="KMX49"/>
      <c r="KMY49"/>
      <c r="KMZ49"/>
      <c r="KNA49"/>
      <c r="KNB49"/>
      <c r="KNC49"/>
      <c r="KND49"/>
      <c r="KNE49"/>
      <c r="KNF49"/>
      <c r="KNG49"/>
      <c r="KNH49"/>
      <c r="KNI49"/>
      <c r="KNJ49"/>
      <c r="KNK49"/>
      <c r="KNL49"/>
      <c r="KNM49"/>
      <c r="KNN49"/>
      <c r="KNO49"/>
      <c r="KNP49"/>
      <c r="KNQ49"/>
      <c r="KNR49"/>
      <c r="KNS49"/>
      <c r="KNT49"/>
      <c r="KNU49"/>
      <c r="KNV49"/>
      <c r="KNW49"/>
      <c r="KNX49"/>
      <c r="KNY49"/>
      <c r="KNZ49"/>
      <c r="KOA49"/>
      <c r="KOB49"/>
      <c r="KOC49"/>
      <c r="KOD49"/>
      <c r="KOE49"/>
      <c r="KOF49"/>
      <c r="KOG49"/>
      <c r="KOH49"/>
      <c r="KOI49"/>
      <c r="KOJ49"/>
      <c r="KOK49"/>
      <c r="KOL49"/>
      <c r="KOM49"/>
      <c r="KON49"/>
      <c r="KOO49"/>
      <c r="KOP49"/>
      <c r="KOQ49"/>
      <c r="KOR49"/>
      <c r="KOS49"/>
      <c r="KOT49"/>
      <c r="KOU49"/>
      <c r="KOV49"/>
      <c r="KOW49"/>
      <c r="KOX49"/>
      <c r="KOY49"/>
      <c r="KOZ49"/>
      <c r="KPA49"/>
      <c r="KPB49"/>
      <c r="KPC49"/>
      <c r="KPD49"/>
      <c r="KPE49"/>
      <c r="KPF49"/>
      <c r="KPG49"/>
      <c r="KPH49"/>
      <c r="KPI49"/>
      <c r="KPJ49"/>
      <c r="KPK49"/>
      <c r="KPL49"/>
      <c r="KPM49"/>
      <c r="KPN49"/>
      <c r="KPO49"/>
      <c r="KPP49"/>
      <c r="KPQ49"/>
      <c r="KPR49"/>
      <c r="KPS49"/>
      <c r="KPT49"/>
      <c r="KPU49"/>
      <c r="KPV49"/>
      <c r="KPW49"/>
      <c r="KPX49"/>
      <c r="KPY49"/>
      <c r="KPZ49"/>
      <c r="KQA49"/>
      <c r="KQB49"/>
      <c r="KQC49"/>
      <c r="KQD49"/>
      <c r="KQE49"/>
      <c r="KQF49"/>
      <c r="KQG49"/>
      <c r="KQH49"/>
      <c r="KQI49"/>
      <c r="KQJ49"/>
      <c r="KQK49"/>
      <c r="KQL49"/>
      <c r="KQM49"/>
      <c r="KQN49"/>
      <c r="KQO49"/>
      <c r="KQP49"/>
      <c r="KQQ49"/>
      <c r="KQR49"/>
      <c r="KQS49"/>
      <c r="KQT49"/>
      <c r="KQU49"/>
      <c r="KQV49"/>
      <c r="KQW49"/>
      <c r="KQX49"/>
      <c r="KQY49"/>
      <c r="KQZ49"/>
      <c r="KRA49"/>
      <c r="KRB49"/>
      <c r="KRC49"/>
      <c r="KRD49"/>
      <c r="KRE49"/>
      <c r="KRF49"/>
      <c r="KRG49"/>
      <c r="KRH49"/>
      <c r="KRI49"/>
      <c r="KRJ49"/>
      <c r="KRK49"/>
      <c r="KRL49"/>
      <c r="KRM49"/>
      <c r="KRN49"/>
      <c r="KRO49"/>
      <c r="KRP49"/>
      <c r="KRQ49"/>
      <c r="KRR49"/>
      <c r="KRS49"/>
      <c r="KRT49"/>
      <c r="KRU49"/>
      <c r="KRV49"/>
      <c r="KRW49"/>
      <c r="KRX49"/>
      <c r="KRY49"/>
      <c r="KRZ49"/>
      <c r="KSA49"/>
      <c r="KSB49"/>
      <c r="KSC49"/>
      <c r="KSD49"/>
      <c r="KSE49"/>
      <c r="KSF49"/>
      <c r="KSG49"/>
      <c r="KSH49"/>
      <c r="KSI49"/>
      <c r="KSJ49"/>
      <c r="KSK49"/>
      <c r="KSL49"/>
      <c r="KSM49"/>
      <c r="KSN49"/>
      <c r="KSO49"/>
      <c r="KSP49"/>
      <c r="KSQ49"/>
      <c r="KSR49"/>
      <c r="KSS49"/>
      <c r="KST49"/>
      <c r="KSU49"/>
      <c r="KSV49"/>
      <c r="KSW49"/>
      <c r="KSX49"/>
      <c r="KSY49"/>
      <c r="KSZ49"/>
      <c r="KTA49"/>
      <c r="KTB49"/>
      <c r="KTC49"/>
      <c r="KTD49"/>
      <c r="KTE49"/>
      <c r="KTF49"/>
      <c r="KTG49"/>
      <c r="KTH49"/>
      <c r="KTI49"/>
      <c r="KTJ49"/>
      <c r="KTK49"/>
      <c r="KTL49"/>
      <c r="KTM49"/>
      <c r="KTN49"/>
      <c r="KTO49"/>
      <c r="KTP49"/>
      <c r="KTQ49"/>
      <c r="KTR49"/>
      <c r="KTS49"/>
      <c r="KTT49"/>
      <c r="KTU49"/>
      <c r="KTV49"/>
      <c r="KTW49"/>
      <c r="KTX49"/>
      <c r="KTY49"/>
      <c r="KTZ49"/>
      <c r="KUA49"/>
      <c r="KUB49"/>
      <c r="KUC49"/>
      <c r="KUD49"/>
      <c r="KUE49"/>
      <c r="KUF49"/>
      <c r="KUG49"/>
      <c r="KUH49"/>
      <c r="KUI49"/>
      <c r="KUJ49"/>
      <c r="KUK49"/>
      <c r="KUL49"/>
      <c r="KUM49"/>
      <c r="KUN49"/>
      <c r="KUO49"/>
      <c r="KUP49"/>
      <c r="KUQ49"/>
      <c r="KUR49"/>
      <c r="KUS49"/>
      <c r="KUT49"/>
      <c r="KUU49"/>
      <c r="KUV49"/>
      <c r="KUW49"/>
      <c r="KUX49"/>
      <c r="KUY49"/>
      <c r="KUZ49"/>
      <c r="KVA49"/>
      <c r="KVB49"/>
      <c r="KVC49"/>
      <c r="KVD49"/>
      <c r="KVE49"/>
      <c r="KVF49"/>
      <c r="KVG49"/>
      <c r="KVH49"/>
      <c r="KVI49"/>
      <c r="KVJ49"/>
      <c r="KVK49"/>
      <c r="KVL49"/>
      <c r="KVM49"/>
      <c r="KVN49"/>
      <c r="KVO49"/>
      <c r="KVP49"/>
      <c r="KVQ49"/>
      <c r="KVR49"/>
      <c r="KVS49"/>
      <c r="KVT49"/>
      <c r="KVU49"/>
      <c r="KVV49"/>
      <c r="KVW49"/>
      <c r="KVX49"/>
      <c r="KVY49"/>
      <c r="KVZ49"/>
      <c r="KWA49"/>
      <c r="KWB49"/>
      <c r="KWC49"/>
      <c r="KWD49"/>
      <c r="KWE49"/>
      <c r="KWF49"/>
      <c r="KWG49"/>
      <c r="KWH49"/>
      <c r="KWI49"/>
      <c r="KWJ49"/>
      <c r="KWK49"/>
      <c r="KWL49"/>
      <c r="KWM49"/>
      <c r="KWN49"/>
      <c r="KWO49"/>
      <c r="KWP49"/>
      <c r="KWQ49"/>
      <c r="KWR49"/>
      <c r="KWS49"/>
      <c r="KWT49"/>
      <c r="KWU49"/>
      <c r="KWV49"/>
      <c r="KWW49"/>
      <c r="KWX49"/>
      <c r="KWY49"/>
      <c r="KWZ49"/>
      <c r="KXA49"/>
      <c r="KXB49"/>
      <c r="KXC49"/>
      <c r="KXD49"/>
      <c r="KXE49"/>
      <c r="KXF49"/>
      <c r="KXG49"/>
      <c r="KXH49"/>
      <c r="KXI49"/>
      <c r="KXJ49"/>
      <c r="KXK49"/>
      <c r="KXL49"/>
      <c r="KXM49"/>
      <c r="KXN49"/>
      <c r="KXO49"/>
      <c r="KXP49"/>
      <c r="KXQ49"/>
      <c r="KXR49"/>
      <c r="KXS49"/>
      <c r="KXT49"/>
      <c r="KXU49"/>
      <c r="KXV49"/>
      <c r="KXW49"/>
      <c r="KXX49"/>
      <c r="KXY49"/>
      <c r="KXZ49"/>
      <c r="KYA49"/>
      <c r="KYB49"/>
      <c r="KYC49"/>
      <c r="KYD49"/>
      <c r="KYE49"/>
      <c r="KYF49"/>
      <c r="KYG49"/>
      <c r="KYH49"/>
      <c r="KYI49"/>
      <c r="KYJ49"/>
      <c r="KYK49"/>
      <c r="KYL49"/>
      <c r="KYM49"/>
      <c r="KYN49"/>
      <c r="KYO49"/>
      <c r="KYP49"/>
      <c r="KYQ49"/>
      <c r="KYR49"/>
      <c r="KYS49"/>
      <c r="KYT49"/>
      <c r="KYU49"/>
      <c r="KYV49"/>
      <c r="KYW49"/>
      <c r="KYX49"/>
      <c r="KYY49"/>
      <c r="KYZ49"/>
      <c r="KZA49"/>
      <c r="KZB49"/>
      <c r="KZC49"/>
      <c r="KZD49"/>
      <c r="KZE49"/>
      <c r="KZF49"/>
      <c r="KZG49"/>
      <c r="KZH49"/>
      <c r="KZI49"/>
      <c r="KZJ49"/>
      <c r="KZK49"/>
      <c r="KZL49"/>
      <c r="KZM49"/>
      <c r="KZN49"/>
      <c r="KZO49"/>
      <c r="KZP49"/>
      <c r="KZQ49"/>
      <c r="KZR49"/>
      <c r="KZS49"/>
      <c r="KZT49"/>
      <c r="KZU49"/>
      <c r="KZV49"/>
      <c r="KZW49"/>
      <c r="KZX49"/>
      <c r="KZY49"/>
      <c r="KZZ49"/>
      <c r="LAA49"/>
      <c r="LAB49"/>
      <c r="LAC49"/>
      <c r="LAD49"/>
      <c r="LAE49"/>
      <c r="LAF49"/>
      <c r="LAG49"/>
      <c r="LAH49"/>
      <c r="LAI49"/>
      <c r="LAJ49"/>
      <c r="LAK49"/>
      <c r="LAL49"/>
      <c r="LAM49"/>
      <c r="LAN49"/>
      <c r="LAO49"/>
      <c r="LAP49"/>
      <c r="LAQ49"/>
      <c r="LAR49"/>
      <c r="LAS49"/>
      <c r="LAT49"/>
      <c r="LAU49"/>
      <c r="LAV49"/>
      <c r="LAW49"/>
      <c r="LAX49"/>
      <c r="LAY49"/>
      <c r="LAZ49"/>
      <c r="LBA49"/>
      <c r="LBB49"/>
      <c r="LBC49"/>
      <c r="LBD49"/>
      <c r="LBE49"/>
      <c r="LBF49"/>
      <c r="LBG49"/>
      <c r="LBH49"/>
      <c r="LBI49"/>
      <c r="LBJ49"/>
      <c r="LBK49"/>
      <c r="LBL49"/>
      <c r="LBM49"/>
      <c r="LBN49"/>
      <c r="LBO49"/>
      <c r="LBP49"/>
      <c r="LBQ49"/>
      <c r="LBR49"/>
      <c r="LBS49"/>
      <c r="LBT49"/>
      <c r="LBU49"/>
      <c r="LBV49"/>
      <c r="LBW49"/>
      <c r="LBX49"/>
      <c r="LBY49"/>
      <c r="LBZ49"/>
      <c r="LCA49"/>
      <c r="LCB49"/>
      <c r="LCC49"/>
      <c r="LCD49"/>
      <c r="LCE49"/>
      <c r="LCF49"/>
      <c r="LCG49"/>
      <c r="LCH49"/>
      <c r="LCI49"/>
      <c r="LCJ49"/>
      <c r="LCK49"/>
      <c r="LCL49"/>
      <c r="LCM49"/>
      <c r="LCN49"/>
      <c r="LCO49"/>
      <c r="LCP49"/>
      <c r="LCQ49"/>
      <c r="LCR49"/>
      <c r="LCS49"/>
      <c r="LCT49"/>
      <c r="LCU49"/>
      <c r="LCV49"/>
      <c r="LCW49"/>
      <c r="LCX49"/>
      <c r="LCY49"/>
      <c r="LCZ49"/>
      <c r="LDA49"/>
      <c r="LDB49"/>
      <c r="LDC49"/>
      <c r="LDD49"/>
      <c r="LDE49"/>
      <c r="LDF49"/>
      <c r="LDG49"/>
      <c r="LDH49"/>
      <c r="LDI49"/>
      <c r="LDJ49"/>
      <c r="LDK49"/>
      <c r="LDL49"/>
      <c r="LDM49"/>
      <c r="LDN49"/>
      <c r="LDO49"/>
      <c r="LDP49"/>
      <c r="LDQ49"/>
      <c r="LDR49"/>
      <c r="LDS49"/>
      <c r="LDT49"/>
      <c r="LDU49"/>
      <c r="LDV49"/>
      <c r="LDW49"/>
      <c r="LDX49"/>
      <c r="LDY49"/>
      <c r="LDZ49"/>
      <c r="LEA49"/>
      <c r="LEB49"/>
      <c r="LEC49"/>
      <c r="LED49"/>
      <c r="LEE49"/>
      <c r="LEF49"/>
      <c r="LEG49"/>
      <c r="LEH49"/>
      <c r="LEI49"/>
      <c r="LEJ49"/>
      <c r="LEK49"/>
      <c r="LEL49"/>
      <c r="LEM49"/>
      <c r="LEN49"/>
      <c r="LEO49"/>
      <c r="LEP49"/>
      <c r="LEQ49"/>
      <c r="LER49"/>
      <c r="LES49"/>
      <c r="LET49"/>
      <c r="LEU49"/>
      <c r="LEV49"/>
      <c r="LEW49"/>
      <c r="LEX49"/>
      <c r="LEY49"/>
      <c r="LEZ49"/>
      <c r="LFA49"/>
      <c r="LFB49"/>
      <c r="LFC49"/>
      <c r="LFD49"/>
      <c r="LFE49"/>
      <c r="LFF49"/>
      <c r="LFG49"/>
      <c r="LFH49"/>
      <c r="LFI49"/>
      <c r="LFJ49"/>
      <c r="LFK49"/>
      <c r="LFL49"/>
      <c r="LFM49"/>
      <c r="LFN49"/>
      <c r="LFO49"/>
      <c r="LFP49"/>
      <c r="LFQ49"/>
      <c r="LFR49"/>
      <c r="LFS49"/>
      <c r="LFT49"/>
      <c r="LFU49"/>
      <c r="LFV49"/>
      <c r="LFW49"/>
      <c r="LFX49"/>
      <c r="LFY49"/>
      <c r="LFZ49"/>
      <c r="LGA49"/>
      <c r="LGB49"/>
      <c r="LGC49"/>
      <c r="LGD49"/>
      <c r="LGE49"/>
      <c r="LGF49"/>
      <c r="LGG49"/>
      <c r="LGH49"/>
      <c r="LGI49"/>
      <c r="LGJ49"/>
      <c r="LGK49"/>
      <c r="LGL49"/>
      <c r="LGM49"/>
      <c r="LGN49"/>
      <c r="LGO49"/>
      <c r="LGP49"/>
      <c r="LGQ49"/>
      <c r="LGR49"/>
      <c r="LGS49"/>
      <c r="LGT49"/>
      <c r="LGU49"/>
      <c r="LGV49"/>
      <c r="LGW49"/>
      <c r="LGX49"/>
      <c r="LGY49"/>
      <c r="LGZ49"/>
      <c r="LHA49"/>
      <c r="LHB49"/>
      <c r="LHC49"/>
      <c r="LHD49"/>
      <c r="LHE49"/>
      <c r="LHF49"/>
      <c r="LHG49"/>
      <c r="LHH49"/>
      <c r="LHI49"/>
      <c r="LHJ49"/>
      <c r="LHK49"/>
      <c r="LHL49"/>
      <c r="LHM49"/>
      <c r="LHN49"/>
      <c r="LHO49"/>
      <c r="LHP49"/>
      <c r="LHQ49"/>
      <c r="LHR49"/>
      <c r="LHS49"/>
      <c r="LHT49"/>
      <c r="LHU49"/>
      <c r="LHV49"/>
      <c r="LHW49"/>
      <c r="LHX49"/>
      <c r="LHY49"/>
      <c r="LHZ49"/>
      <c r="LIA49"/>
      <c r="LIB49"/>
      <c r="LIC49"/>
      <c r="LID49"/>
      <c r="LIE49"/>
      <c r="LIF49"/>
      <c r="LIG49"/>
      <c r="LIH49"/>
      <c r="LII49"/>
      <c r="LIJ49"/>
      <c r="LIK49"/>
      <c r="LIL49"/>
      <c r="LIM49"/>
      <c r="LIN49"/>
      <c r="LIO49"/>
      <c r="LIP49"/>
      <c r="LIQ49"/>
      <c r="LIR49"/>
      <c r="LIS49"/>
      <c r="LIT49"/>
      <c r="LIU49"/>
      <c r="LIV49"/>
      <c r="LIW49"/>
      <c r="LIX49"/>
      <c r="LIY49"/>
      <c r="LIZ49"/>
      <c r="LJA49"/>
      <c r="LJB49"/>
      <c r="LJC49"/>
      <c r="LJD49"/>
      <c r="LJE49"/>
      <c r="LJF49"/>
      <c r="LJG49"/>
      <c r="LJH49"/>
      <c r="LJI49"/>
      <c r="LJJ49"/>
      <c r="LJK49"/>
      <c r="LJL49"/>
      <c r="LJM49"/>
      <c r="LJN49"/>
      <c r="LJO49"/>
      <c r="LJP49"/>
      <c r="LJQ49"/>
      <c r="LJR49"/>
      <c r="LJS49"/>
      <c r="LJT49"/>
      <c r="LJU49"/>
      <c r="LJV49"/>
      <c r="LJW49"/>
      <c r="LJX49"/>
      <c r="LJY49"/>
      <c r="LJZ49"/>
      <c r="LKA49"/>
      <c r="LKB49"/>
      <c r="LKC49"/>
      <c r="LKD49"/>
      <c r="LKE49"/>
      <c r="LKF49"/>
      <c r="LKG49"/>
      <c r="LKH49"/>
      <c r="LKI49"/>
      <c r="LKJ49"/>
      <c r="LKK49"/>
      <c r="LKL49"/>
      <c r="LKM49"/>
      <c r="LKN49"/>
      <c r="LKO49"/>
      <c r="LKP49"/>
      <c r="LKQ49"/>
      <c r="LKR49"/>
      <c r="LKS49"/>
      <c r="LKT49"/>
      <c r="LKU49"/>
      <c r="LKV49"/>
      <c r="LKW49"/>
      <c r="LKX49"/>
      <c r="LKY49"/>
      <c r="LKZ49"/>
      <c r="LLA49"/>
      <c r="LLB49"/>
      <c r="LLC49"/>
      <c r="LLD49"/>
      <c r="LLE49"/>
      <c r="LLF49"/>
      <c r="LLG49"/>
      <c r="LLH49"/>
      <c r="LLI49"/>
      <c r="LLJ49"/>
      <c r="LLK49"/>
      <c r="LLL49"/>
      <c r="LLM49"/>
      <c r="LLN49"/>
      <c r="LLO49"/>
      <c r="LLP49"/>
      <c r="LLQ49"/>
      <c r="LLR49"/>
      <c r="LLS49"/>
      <c r="LLT49"/>
      <c r="LLU49"/>
      <c r="LLV49"/>
      <c r="LLW49"/>
      <c r="LLX49"/>
      <c r="LLY49"/>
      <c r="LLZ49"/>
      <c r="LMA49"/>
      <c r="LMB49"/>
      <c r="LMC49"/>
      <c r="LMD49"/>
      <c r="LME49"/>
      <c r="LMF49"/>
      <c r="LMG49"/>
      <c r="LMH49"/>
      <c r="LMI49"/>
      <c r="LMJ49"/>
      <c r="LMK49"/>
      <c r="LML49"/>
      <c r="LMM49"/>
      <c r="LMN49"/>
      <c r="LMO49"/>
      <c r="LMP49"/>
      <c r="LMQ49"/>
      <c r="LMR49"/>
      <c r="LMS49"/>
      <c r="LMT49"/>
      <c r="LMU49"/>
      <c r="LMV49"/>
      <c r="LMW49"/>
      <c r="LMX49"/>
      <c r="LMY49"/>
      <c r="LMZ49"/>
      <c r="LNA49"/>
      <c r="LNB49"/>
      <c r="LNC49"/>
      <c r="LND49"/>
      <c r="LNE49"/>
      <c r="LNF49"/>
      <c r="LNG49"/>
      <c r="LNH49"/>
      <c r="LNI49"/>
      <c r="LNJ49"/>
      <c r="LNK49"/>
      <c r="LNL49"/>
      <c r="LNM49"/>
      <c r="LNN49"/>
      <c r="LNO49"/>
      <c r="LNP49"/>
      <c r="LNQ49"/>
      <c r="LNR49"/>
      <c r="LNS49"/>
      <c r="LNT49"/>
      <c r="LNU49"/>
      <c r="LNV49"/>
      <c r="LNW49"/>
      <c r="LNX49"/>
      <c r="LNY49"/>
      <c r="LNZ49"/>
      <c r="LOA49"/>
      <c r="LOB49"/>
      <c r="LOC49"/>
      <c r="LOD49"/>
      <c r="LOE49"/>
      <c r="LOF49"/>
      <c r="LOG49"/>
      <c r="LOH49"/>
      <c r="LOI49"/>
      <c r="LOJ49"/>
      <c r="LOK49"/>
      <c r="LOL49"/>
      <c r="LOM49"/>
      <c r="LON49"/>
      <c r="LOO49"/>
      <c r="LOP49"/>
      <c r="LOQ49"/>
      <c r="LOR49"/>
      <c r="LOS49"/>
      <c r="LOT49"/>
      <c r="LOU49"/>
      <c r="LOV49"/>
      <c r="LOW49"/>
      <c r="LOX49"/>
      <c r="LOY49"/>
      <c r="LOZ49"/>
      <c r="LPA49"/>
      <c r="LPB49"/>
      <c r="LPC49"/>
      <c r="LPD49"/>
      <c r="LPE49"/>
      <c r="LPF49"/>
      <c r="LPG49"/>
      <c r="LPH49"/>
      <c r="LPI49"/>
      <c r="LPJ49"/>
      <c r="LPK49"/>
      <c r="LPL49"/>
      <c r="LPM49"/>
      <c r="LPN49"/>
      <c r="LPO49"/>
      <c r="LPP49"/>
      <c r="LPQ49"/>
      <c r="LPR49"/>
      <c r="LPS49"/>
      <c r="LPT49"/>
      <c r="LPU49"/>
      <c r="LPV49"/>
      <c r="LPW49"/>
      <c r="LPX49"/>
      <c r="LPY49"/>
      <c r="LPZ49"/>
      <c r="LQA49"/>
      <c r="LQB49"/>
      <c r="LQC49"/>
      <c r="LQD49"/>
      <c r="LQE49"/>
      <c r="LQF49"/>
      <c r="LQG49"/>
      <c r="LQH49"/>
      <c r="LQI49"/>
      <c r="LQJ49"/>
      <c r="LQK49"/>
      <c r="LQL49"/>
      <c r="LQM49"/>
      <c r="LQN49"/>
      <c r="LQO49"/>
      <c r="LQP49"/>
      <c r="LQQ49"/>
      <c r="LQR49"/>
      <c r="LQS49"/>
      <c r="LQT49"/>
      <c r="LQU49"/>
      <c r="LQV49"/>
      <c r="LQW49"/>
      <c r="LQX49"/>
      <c r="LQY49"/>
      <c r="LQZ49"/>
      <c r="LRA49"/>
      <c r="LRB49"/>
      <c r="LRC49"/>
      <c r="LRD49"/>
      <c r="LRE49"/>
      <c r="LRF49"/>
      <c r="LRG49"/>
      <c r="LRH49"/>
      <c r="LRI49"/>
      <c r="LRJ49"/>
      <c r="LRK49"/>
      <c r="LRL49"/>
      <c r="LRM49"/>
      <c r="LRN49"/>
      <c r="LRO49"/>
      <c r="LRP49"/>
      <c r="LRQ49"/>
      <c r="LRR49"/>
      <c r="LRS49"/>
      <c r="LRT49"/>
      <c r="LRU49"/>
      <c r="LRV49"/>
      <c r="LRW49"/>
      <c r="LRX49"/>
      <c r="LRY49"/>
      <c r="LRZ49"/>
      <c r="LSA49"/>
      <c r="LSB49"/>
      <c r="LSC49"/>
      <c r="LSD49"/>
      <c r="LSE49"/>
      <c r="LSF49"/>
      <c r="LSG49"/>
      <c r="LSH49"/>
      <c r="LSI49"/>
      <c r="LSJ49"/>
      <c r="LSK49"/>
      <c r="LSL49"/>
      <c r="LSM49"/>
      <c r="LSN49"/>
      <c r="LSO49"/>
      <c r="LSP49"/>
      <c r="LSQ49"/>
      <c r="LSR49"/>
      <c r="LSS49"/>
      <c r="LST49"/>
      <c r="LSU49"/>
      <c r="LSV49"/>
      <c r="LSW49"/>
      <c r="LSX49"/>
      <c r="LSY49"/>
      <c r="LSZ49"/>
      <c r="LTA49"/>
      <c r="LTB49"/>
      <c r="LTC49"/>
      <c r="LTD49"/>
      <c r="LTE49"/>
      <c r="LTF49"/>
      <c r="LTG49"/>
      <c r="LTH49"/>
      <c r="LTI49"/>
      <c r="LTJ49"/>
      <c r="LTK49"/>
      <c r="LTL49"/>
      <c r="LTM49"/>
      <c r="LTN49"/>
      <c r="LTO49"/>
      <c r="LTP49"/>
      <c r="LTQ49"/>
      <c r="LTR49"/>
      <c r="LTS49"/>
      <c r="LTT49"/>
      <c r="LTU49"/>
      <c r="LTV49"/>
      <c r="LTW49"/>
      <c r="LTX49"/>
      <c r="LTY49"/>
      <c r="LTZ49"/>
      <c r="LUA49"/>
      <c r="LUB49"/>
      <c r="LUC49"/>
      <c r="LUD49"/>
      <c r="LUE49"/>
      <c r="LUF49"/>
      <c r="LUG49"/>
      <c r="LUH49"/>
      <c r="LUI49"/>
      <c r="LUJ49"/>
      <c r="LUK49"/>
      <c r="LUL49"/>
      <c r="LUM49"/>
      <c r="LUN49"/>
      <c r="LUO49"/>
      <c r="LUP49"/>
      <c r="LUQ49"/>
      <c r="LUR49"/>
      <c r="LUS49"/>
      <c r="LUT49"/>
      <c r="LUU49"/>
      <c r="LUV49"/>
      <c r="LUW49"/>
      <c r="LUX49"/>
      <c r="LUY49"/>
      <c r="LUZ49"/>
      <c r="LVA49"/>
      <c r="LVB49"/>
      <c r="LVC49"/>
      <c r="LVD49"/>
      <c r="LVE49"/>
      <c r="LVF49"/>
      <c r="LVG49"/>
      <c r="LVH49"/>
      <c r="LVI49"/>
      <c r="LVJ49"/>
      <c r="LVK49"/>
      <c r="LVL49"/>
      <c r="LVM49"/>
      <c r="LVN49"/>
      <c r="LVO49"/>
      <c r="LVP49"/>
      <c r="LVQ49"/>
      <c r="LVR49"/>
      <c r="LVS49"/>
      <c r="LVT49"/>
      <c r="LVU49"/>
      <c r="LVV49"/>
      <c r="LVW49"/>
      <c r="LVX49"/>
      <c r="LVY49"/>
      <c r="LVZ49"/>
      <c r="LWA49"/>
      <c r="LWB49"/>
      <c r="LWC49"/>
      <c r="LWD49"/>
      <c r="LWE49"/>
      <c r="LWF49"/>
      <c r="LWG49"/>
      <c r="LWH49"/>
      <c r="LWI49"/>
      <c r="LWJ49"/>
      <c r="LWK49"/>
      <c r="LWL49"/>
      <c r="LWM49"/>
      <c r="LWN49"/>
      <c r="LWO49"/>
      <c r="LWP49"/>
      <c r="LWQ49"/>
      <c r="LWR49"/>
      <c r="LWS49"/>
      <c r="LWT49"/>
      <c r="LWU49"/>
      <c r="LWV49"/>
      <c r="LWW49"/>
      <c r="LWX49"/>
      <c r="LWY49"/>
      <c r="LWZ49"/>
      <c r="LXA49"/>
      <c r="LXB49"/>
      <c r="LXC49"/>
      <c r="LXD49"/>
      <c r="LXE49"/>
      <c r="LXF49"/>
      <c r="LXG49"/>
      <c r="LXH49"/>
      <c r="LXI49"/>
      <c r="LXJ49"/>
      <c r="LXK49"/>
      <c r="LXL49"/>
      <c r="LXM49"/>
      <c r="LXN49"/>
      <c r="LXO49"/>
      <c r="LXP49"/>
      <c r="LXQ49"/>
      <c r="LXR49"/>
      <c r="LXS49"/>
      <c r="LXT49"/>
      <c r="LXU49"/>
      <c r="LXV49"/>
      <c r="LXW49"/>
      <c r="LXX49"/>
      <c r="LXY49"/>
      <c r="LXZ49"/>
      <c r="LYA49"/>
      <c r="LYB49"/>
      <c r="LYC49"/>
      <c r="LYD49"/>
      <c r="LYE49"/>
      <c r="LYF49"/>
      <c r="LYG49"/>
      <c r="LYH49"/>
      <c r="LYI49"/>
      <c r="LYJ49"/>
      <c r="LYK49"/>
      <c r="LYL49"/>
      <c r="LYM49"/>
      <c r="LYN49"/>
      <c r="LYO49"/>
      <c r="LYP49"/>
      <c r="LYQ49"/>
      <c r="LYR49"/>
      <c r="LYS49"/>
      <c r="LYT49"/>
      <c r="LYU49"/>
      <c r="LYV49"/>
      <c r="LYW49"/>
      <c r="LYX49"/>
      <c r="LYY49"/>
      <c r="LYZ49"/>
      <c r="LZA49"/>
      <c r="LZB49"/>
      <c r="LZC49"/>
      <c r="LZD49"/>
      <c r="LZE49"/>
      <c r="LZF49"/>
      <c r="LZG49"/>
      <c r="LZH49"/>
      <c r="LZI49"/>
      <c r="LZJ49"/>
      <c r="LZK49"/>
      <c r="LZL49"/>
      <c r="LZM49"/>
      <c r="LZN49"/>
      <c r="LZO49"/>
      <c r="LZP49"/>
      <c r="LZQ49"/>
      <c r="LZR49"/>
      <c r="LZS49"/>
      <c r="LZT49"/>
      <c r="LZU49"/>
      <c r="LZV49"/>
      <c r="LZW49"/>
      <c r="LZX49"/>
      <c r="LZY49"/>
      <c r="LZZ49"/>
      <c r="MAA49"/>
      <c r="MAB49"/>
      <c r="MAC49"/>
      <c r="MAD49"/>
      <c r="MAE49"/>
      <c r="MAF49"/>
      <c r="MAG49"/>
      <c r="MAH49"/>
      <c r="MAI49"/>
      <c r="MAJ49"/>
      <c r="MAK49"/>
      <c r="MAL49"/>
      <c r="MAM49"/>
      <c r="MAN49"/>
      <c r="MAO49"/>
      <c r="MAP49"/>
      <c r="MAQ49"/>
      <c r="MAR49"/>
      <c r="MAS49"/>
      <c r="MAT49"/>
      <c r="MAU49"/>
      <c r="MAV49"/>
      <c r="MAW49"/>
      <c r="MAX49"/>
      <c r="MAY49"/>
      <c r="MAZ49"/>
      <c r="MBA49"/>
      <c r="MBB49"/>
      <c r="MBC49"/>
      <c r="MBD49"/>
      <c r="MBE49"/>
      <c r="MBF49"/>
      <c r="MBG49"/>
      <c r="MBH49"/>
      <c r="MBI49"/>
      <c r="MBJ49"/>
      <c r="MBK49"/>
      <c r="MBL49"/>
      <c r="MBM49"/>
      <c r="MBN49"/>
      <c r="MBO49"/>
      <c r="MBP49"/>
      <c r="MBQ49"/>
      <c r="MBR49"/>
      <c r="MBS49"/>
      <c r="MBT49"/>
      <c r="MBU49"/>
      <c r="MBV49"/>
      <c r="MBW49"/>
      <c r="MBX49"/>
      <c r="MBY49"/>
      <c r="MBZ49"/>
      <c r="MCA49"/>
      <c r="MCB49"/>
      <c r="MCC49"/>
      <c r="MCD49"/>
      <c r="MCE49"/>
      <c r="MCF49"/>
      <c r="MCG49"/>
      <c r="MCH49"/>
      <c r="MCI49"/>
      <c r="MCJ49"/>
      <c r="MCK49"/>
      <c r="MCL49"/>
      <c r="MCM49"/>
      <c r="MCN49"/>
      <c r="MCO49"/>
      <c r="MCP49"/>
      <c r="MCQ49"/>
      <c r="MCR49"/>
      <c r="MCS49"/>
      <c r="MCT49"/>
      <c r="MCU49"/>
      <c r="MCV49"/>
      <c r="MCW49"/>
      <c r="MCX49"/>
      <c r="MCY49"/>
      <c r="MCZ49"/>
      <c r="MDA49"/>
      <c r="MDB49"/>
      <c r="MDC49"/>
      <c r="MDD49"/>
      <c r="MDE49"/>
      <c r="MDF49"/>
      <c r="MDG49"/>
      <c r="MDH49"/>
      <c r="MDI49"/>
      <c r="MDJ49"/>
      <c r="MDK49"/>
      <c r="MDL49"/>
      <c r="MDM49"/>
      <c r="MDN49"/>
      <c r="MDO49"/>
      <c r="MDP49"/>
      <c r="MDQ49"/>
      <c r="MDR49"/>
      <c r="MDS49"/>
      <c r="MDT49"/>
      <c r="MDU49"/>
      <c r="MDV49"/>
      <c r="MDW49"/>
      <c r="MDX49"/>
      <c r="MDY49"/>
      <c r="MDZ49"/>
      <c r="MEA49"/>
      <c r="MEB49"/>
      <c r="MEC49"/>
      <c r="MED49"/>
      <c r="MEE49"/>
      <c r="MEF49"/>
      <c r="MEG49"/>
      <c r="MEH49"/>
      <c r="MEI49"/>
      <c r="MEJ49"/>
      <c r="MEK49"/>
      <c r="MEL49"/>
      <c r="MEM49"/>
      <c r="MEN49"/>
      <c r="MEO49"/>
      <c r="MEP49"/>
      <c r="MEQ49"/>
      <c r="MER49"/>
      <c r="MES49"/>
      <c r="MET49"/>
      <c r="MEU49"/>
      <c r="MEV49"/>
      <c r="MEW49"/>
      <c r="MEX49"/>
      <c r="MEY49"/>
      <c r="MEZ49"/>
      <c r="MFA49"/>
      <c r="MFB49"/>
      <c r="MFC49"/>
      <c r="MFD49"/>
      <c r="MFE49"/>
      <c r="MFF49"/>
      <c r="MFG49"/>
      <c r="MFH49"/>
      <c r="MFI49"/>
      <c r="MFJ49"/>
      <c r="MFK49"/>
      <c r="MFL49"/>
      <c r="MFM49"/>
      <c r="MFN49"/>
      <c r="MFO49"/>
      <c r="MFP49"/>
      <c r="MFQ49"/>
      <c r="MFR49"/>
      <c r="MFS49"/>
      <c r="MFT49"/>
      <c r="MFU49"/>
      <c r="MFV49"/>
      <c r="MFW49"/>
      <c r="MFX49"/>
      <c r="MFY49"/>
      <c r="MFZ49"/>
      <c r="MGA49"/>
      <c r="MGB49"/>
      <c r="MGC49"/>
      <c r="MGD49"/>
      <c r="MGE49"/>
      <c r="MGF49"/>
      <c r="MGG49"/>
      <c r="MGH49"/>
      <c r="MGI49"/>
      <c r="MGJ49"/>
      <c r="MGK49"/>
      <c r="MGL49"/>
      <c r="MGM49"/>
      <c r="MGN49"/>
      <c r="MGO49"/>
      <c r="MGP49"/>
      <c r="MGQ49"/>
      <c r="MGR49"/>
      <c r="MGS49"/>
      <c r="MGT49"/>
      <c r="MGU49"/>
      <c r="MGV49"/>
      <c r="MGW49"/>
      <c r="MGX49"/>
      <c r="MGY49"/>
      <c r="MGZ49"/>
      <c r="MHA49"/>
      <c r="MHB49"/>
      <c r="MHC49"/>
      <c r="MHD49"/>
      <c r="MHE49"/>
      <c r="MHF49"/>
      <c r="MHG49"/>
      <c r="MHH49"/>
      <c r="MHI49"/>
      <c r="MHJ49"/>
      <c r="MHK49"/>
      <c r="MHL49"/>
      <c r="MHM49"/>
      <c r="MHN49"/>
      <c r="MHO49"/>
      <c r="MHP49"/>
      <c r="MHQ49"/>
      <c r="MHR49"/>
      <c r="MHS49"/>
      <c r="MHT49"/>
      <c r="MHU49"/>
      <c r="MHV49"/>
      <c r="MHW49"/>
      <c r="MHX49"/>
      <c r="MHY49"/>
      <c r="MHZ49"/>
      <c r="MIA49"/>
      <c r="MIB49"/>
      <c r="MIC49"/>
      <c r="MID49"/>
      <c r="MIE49"/>
      <c r="MIF49"/>
      <c r="MIG49"/>
      <c r="MIH49"/>
      <c r="MII49"/>
      <c r="MIJ49"/>
      <c r="MIK49"/>
      <c r="MIL49"/>
      <c r="MIM49"/>
      <c r="MIN49"/>
      <c r="MIO49"/>
      <c r="MIP49"/>
      <c r="MIQ49"/>
      <c r="MIR49"/>
      <c r="MIS49"/>
      <c r="MIT49"/>
      <c r="MIU49"/>
      <c r="MIV49"/>
      <c r="MIW49"/>
      <c r="MIX49"/>
      <c r="MIY49"/>
      <c r="MIZ49"/>
      <c r="MJA49"/>
      <c r="MJB49"/>
      <c r="MJC49"/>
      <c r="MJD49"/>
      <c r="MJE49"/>
      <c r="MJF49"/>
      <c r="MJG49"/>
      <c r="MJH49"/>
      <c r="MJI49"/>
      <c r="MJJ49"/>
      <c r="MJK49"/>
      <c r="MJL49"/>
      <c r="MJM49"/>
      <c r="MJN49"/>
      <c r="MJO49"/>
      <c r="MJP49"/>
      <c r="MJQ49"/>
      <c r="MJR49"/>
      <c r="MJS49"/>
      <c r="MJT49"/>
      <c r="MJU49"/>
      <c r="MJV49"/>
      <c r="MJW49"/>
      <c r="MJX49"/>
      <c r="MJY49"/>
      <c r="MJZ49"/>
      <c r="MKA49"/>
      <c r="MKB49"/>
      <c r="MKC49"/>
      <c r="MKD49"/>
      <c r="MKE49"/>
      <c r="MKF49"/>
      <c r="MKG49"/>
      <c r="MKH49"/>
      <c r="MKI49"/>
      <c r="MKJ49"/>
      <c r="MKK49"/>
      <c r="MKL49"/>
      <c r="MKM49"/>
      <c r="MKN49"/>
      <c r="MKO49"/>
      <c r="MKP49"/>
      <c r="MKQ49"/>
      <c r="MKR49"/>
      <c r="MKS49"/>
      <c r="MKT49"/>
      <c r="MKU49"/>
      <c r="MKV49"/>
      <c r="MKW49"/>
      <c r="MKX49"/>
      <c r="MKY49"/>
      <c r="MKZ49"/>
      <c r="MLA49"/>
      <c r="MLB49"/>
      <c r="MLC49"/>
      <c r="MLD49"/>
      <c r="MLE49"/>
      <c r="MLF49"/>
      <c r="MLG49"/>
      <c r="MLH49"/>
      <c r="MLI49"/>
      <c r="MLJ49"/>
      <c r="MLK49"/>
      <c r="MLL49"/>
      <c r="MLM49"/>
      <c r="MLN49"/>
      <c r="MLO49"/>
      <c r="MLP49"/>
      <c r="MLQ49"/>
      <c r="MLR49"/>
      <c r="MLS49"/>
      <c r="MLT49"/>
      <c r="MLU49"/>
      <c r="MLV49"/>
      <c r="MLW49"/>
      <c r="MLX49"/>
      <c r="MLY49"/>
      <c r="MLZ49"/>
      <c r="MMA49"/>
      <c r="MMB49"/>
      <c r="MMC49"/>
      <c r="MMD49"/>
      <c r="MME49"/>
      <c r="MMF49"/>
      <c r="MMG49"/>
      <c r="MMH49"/>
      <c r="MMI49"/>
      <c r="MMJ49"/>
      <c r="MMK49"/>
      <c r="MML49"/>
      <c r="MMM49"/>
      <c r="MMN49"/>
      <c r="MMO49"/>
      <c r="MMP49"/>
      <c r="MMQ49"/>
      <c r="MMR49"/>
      <c r="MMS49"/>
      <c r="MMT49"/>
      <c r="MMU49"/>
      <c r="MMV49"/>
      <c r="MMW49"/>
      <c r="MMX49"/>
      <c r="MMY49"/>
      <c r="MMZ49"/>
      <c r="MNA49"/>
      <c r="MNB49"/>
      <c r="MNC49"/>
      <c r="MND49"/>
      <c r="MNE49"/>
      <c r="MNF49"/>
      <c r="MNG49"/>
      <c r="MNH49"/>
      <c r="MNI49"/>
      <c r="MNJ49"/>
      <c r="MNK49"/>
      <c r="MNL49"/>
      <c r="MNM49"/>
      <c r="MNN49"/>
      <c r="MNO49"/>
      <c r="MNP49"/>
      <c r="MNQ49"/>
      <c r="MNR49"/>
      <c r="MNS49"/>
      <c r="MNT49"/>
      <c r="MNU49"/>
      <c r="MNV49"/>
      <c r="MNW49"/>
      <c r="MNX49"/>
      <c r="MNY49"/>
      <c r="MNZ49"/>
      <c r="MOA49"/>
      <c r="MOB49"/>
      <c r="MOC49"/>
      <c r="MOD49"/>
      <c r="MOE49"/>
      <c r="MOF49"/>
      <c r="MOG49"/>
      <c r="MOH49"/>
      <c r="MOI49"/>
      <c r="MOJ49"/>
      <c r="MOK49"/>
      <c r="MOL49"/>
      <c r="MOM49"/>
      <c r="MON49"/>
      <c r="MOO49"/>
      <c r="MOP49"/>
      <c r="MOQ49"/>
      <c r="MOR49"/>
      <c r="MOS49"/>
      <c r="MOT49"/>
      <c r="MOU49"/>
      <c r="MOV49"/>
      <c r="MOW49"/>
      <c r="MOX49"/>
      <c r="MOY49"/>
      <c r="MOZ49"/>
      <c r="MPA49"/>
      <c r="MPB49"/>
      <c r="MPC49"/>
      <c r="MPD49"/>
      <c r="MPE49"/>
      <c r="MPF49"/>
      <c r="MPG49"/>
      <c r="MPH49"/>
      <c r="MPI49"/>
      <c r="MPJ49"/>
      <c r="MPK49"/>
      <c r="MPL49"/>
      <c r="MPM49"/>
      <c r="MPN49"/>
      <c r="MPO49"/>
      <c r="MPP49"/>
      <c r="MPQ49"/>
      <c r="MPR49"/>
      <c r="MPS49"/>
      <c r="MPT49"/>
      <c r="MPU49"/>
      <c r="MPV49"/>
      <c r="MPW49"/>
      <c r="MPX49"/>
      <c r="MPY49"/>
      <c r="MPZ49"/>
      <c r="MQA49"/>
      <c r="MQB49"/>
      <c r="MQC49"/>
      <c r="MQD49"/>
      <c r="MQE49"/>
      <c r="MQF49"/>
      <c r="MQG49"/>
      <c r="MQH49"/>
      <c r="MQI49"/>
      <c r="MQJ49"/>
      <c r="MQK49"/>
      <c r="MQL49"/>
      <c r="MQM49"/>
      <c r="MQN49"/>
      <c r="MQO49"/>
      <c r="MQP49"/>
      <c r="MQQ49"/>
      <c r="MQR49"/>
      <c r="MQS49"/>
      <c r="MQT49"/>
      <c r="MQU49"/>
      <c r="MQV49"/>
      <c r="MQW49"/>
      <c r="MQX49"/>
      <c r="MQY49"/>
      <c r="MQZ49"/>
      <c r="MRA49"/>
      <c r="MRB49"/>
      <c r="MRC49"/>
      <c r="MRD49"/>
      <c r="MRE49"/>
      <c r="MRF49"/>
      <c r="MRG49"/>
      <c r="MRH49"/>
      <c r="MRI49"/>
      <c r="MRJ49"/>
      <c r="MRK49"/>
      <c r="MRL49"/>
      <c r="MRM49"/>
      <c r="MRN49"/>
      <c r="MRO49"/>
      <c r="MRP49"/>
      <c r="MRQ49"/>
      <c r="MRR49"/>
      <c r="MRS49"/>
      <c r="MRT49"/>
      <c r="MRU49"/>
      <c r="MRV49"/>
      <c r="MRW49"/>
      <c r="MRX49"/>
      <c r="MRY49"/>
      <c r="MRZ49"/>
      <c r="MSA49"/>
      <c r="MSB49"/>
      <c r="MSC49"/>
      <c r="MSD49"/>
      <c r="MSE49"/>
      <c r="MSF49"/>
      <c r="MSG49"/>
      <c r="MSH49"/>
      <c r="MSI49"/>
      <c r="MSJ49"/>
      <c r="MSK49"/>
      <c r="MSL49"/>
      <c r="MSM49"/>
      <c r="MSN49"/>
      <c r="MSO49"/>
      <c r="MSP49"/>
      <c r="MSQ49"/>
      <c r="MSR49"/>
      <c r="MSS49"/>
      <c r="MST49"/>
      <c r="MSU49"/>
      <c r="MSV49"/>
      <c r="MSW49"/>
      <c r="MSX49"/>
      <c r="MSY49"/>
      <c r="MSZ49"/>
      <c r="MTA49"/>
      <c r="MTB49"/>
      <c r="MTC49"/>
      <c r="MTD49"/>
      <c r="MTE49"/>
      <c r="MTF49"/>
      <c r="MTG49"/>
      <c r="MTH49"/>
      <c r="MTI49"/>
      <c r="MTJ49"/>
      <c r="MTK49"/>
      <c r="MTL49"/>
      <c r="MTM49"/>
      <c r="MTN49"/>
      <c r="MTO49"/>
      <c r="MTP49"/>
      <c r="MTQ49"/>
      <c r="MTR49"/>
      <c r="MTS49"/>
      <c r="MTT49"/>
      <c r="MTU49"/>
      <c r="MTV49"/>
      <c r="MTW49"/>
      <c r="MTX49"/>
      <c r="MTY49"/>
      <c r="MTZ49"/>
      <c r="MUA49"/>
      <c r="MUB49"/>
      <c r="MUC49"/>
      <c r="MUD49"/>
      <c r="MUE49"/>
      <c r="MUF49"/>
      <c r="MUG49"/>
      <c r="MUH49"/>
      <c r="MUI49"/>
      <c r="MUJ49"/>
      <c r="MUK49"/>
      <c r="MUL49"/>
      <c r="MUM49"/>
      <c r="MUN49"/>
      <c r="MUO49"/>
      <c r="MUP49"/>
      <c r="MUQ49"/>
      <c r="MUR49"/>
      <c r="MUS49"/>
      <c r="MUT49"/>
      <c r="MUU49"/>
      <c r="MUV49"/>
      <c r="MUW49"/>
      <c r="MUX49"/>
      <c r="MUY49"/>
      <c r="MUZ49"/>
      <c r="MVA49"/>
      <c r="MVB49"/>
      <c r="MVC49"/>
      <c r="MVD49"/>
      <c r="MVE49"/>
      <c r="MVF49"/>
      <c r="MVG49"/>
      <c r="MVH49"/>
      <c r="MVI49"/>
      <c r="MVJ49"/>
      <c r="MVK49"/>
      <c r="MVL49"/>
      <c r="MVM49"/>
      <c r="MVN49"/>
      <c r="MVO49"/>
      <c r="MVP49"/>
      <c r="MVQ49"/>
      <c r="MVR49"/>
      <c r="MVS49"/>
      <c r="MVT49"/>
      <c r="MVU49"/>
      <c r="MVV49"/>
      <c r="MVW49"/>
      <c r="MVX49"/>
      <c r="MVY49"/>
      <c r="MVZ49"/>
      <c r="MWA49"/>
      <c r="MWB49"/>
      <c r="MWC49"/>
      <c r="MWD49"/>
      <c r="MWE49"/>
      <c r="MWF49"/>
      <c r="MWG49"/>
      <c r="MWH49"/>
      <c r="MWI49"/>
      <c r="MWJ49"/>
      <c r="MWK49"/>
      <c r="MWL49"/>
      <c r="MWM49"/>
      <c r="MWN49"/>
      <c r="MWO49"/>
      <c r="MWP49"/>
      <c r="MWQ49"/>
      <c r="MWR49"/>
      <c r="MWS49"/>
      <c r="MWT49"/>
      <c r="MWU49"/>
      <c r="MWV49"/>
      <c r="MWW49"/>
      <c r="MWX49"/>
      <c r="MWY49"/>
      <c r="MWZ49"/>
      <c r="MXA49"/>
      <c r="MXB49"/>
      <c r="MXC49"/>
      <c r="MXD49"/>
      <c r="MXE49"/>
      <c r="MXF49"/>
      <c r="MXG49"/>
      <c r="MXH49"/>
      <c r="MXI49"/>
      <c r="MXJ49"/>
      <c r="MXK49"/>
      <c r="MXL49"/>
      <c r="MXM49"/>
      <c r="MXN49"/>
      <c r="MXO49"/>
      <c r="MXP49"/>
      <c r="MXQ49"/>
      <c r="MXR49"/>
      <c r="MXS49"/>
      <c r="MXT49"/>
      <c r="MXU49"/>
      <c r="MXV49"/>
      <c r="MXW49"/>
      <c r="MXX49"/>
      <c r="MXY49"/>
      <c r="MXZ49"/>
      <c r="MYA49"/>
      <c r="MYB49"/>
      <c r="MYC49"/>
      <c r="MYD49"/>
      <c r="MYE49"/>
      <c r="MYF49"/>
      <c r="MYG49"/>
      <c r="MYH49"/>
      <c r="MYI49"/>
      <c r="MYJ49"/>
      <c r="MYK49"/>
      <c r="MYL49"/>
      <c r="MYM49"/>
      <c r="MYN49"/>
      <c r="MYO49"/>
      <c r="MYP49"/>
      <c r="MYQ49"/>
      <c r="MYR49"/>
      <c r="MYS49"/>
      <c r="MYT49"/>
      <c r="MYU49"/>
      <c r="MYV49"/>
      <c r="MYW49"/>
      <c r="MYX49"/>
      <c r="MYY49"/>
      <c r="MYZ49"/>
      <c r="MZA49"/>
      <c r="MZB49"/>
      <c r="MZC49"/>
      <c r="MZD49"/>
      <c r="MZE49"/>
      <c r="MZF49"/>
      <c r="MZG49"/>
      <c r="MZH49"/>
      <c r="MZI49"/>
      <c r="MZJ49"/>
      <c r="MZK49"/>
      <c r="MZL49"/>
      <c r="MZM49"/>
      <c r="MZN49"/>
      <c r="MZO49"/>
      <c r="MZP49"/>
      <c r="MZQ49"/>
      <c r="MZR49"/>
      <c r="MZS49"/>
      <c r="MZT49"/>
      <c r="MZU49"/>
      <c r="MZV49"/>
      <c r="MZW49"/>
      <c r="MZX49"/>
      <c r="MZY49"/>
      <c r="MZZ49"/>
      <c r="NAA49"/>
      <c r="NAB49"/>
      <c r="NAC49"/>
      <c r="NAD49"/>
      <c r="NAE49"/>
      <c r="NAF49"/>
      <c r="NAG49"/>
      <c r="NAH49"/>
      <c r="NAI49"/>
      <c r="NAJ49"/>
      <c r="NAK49"/>
      <c r="NAL49"/>
      <c r="NAM49"/>
      <c r="NAN49"/>
      <c r="NAO49"/>
      <c r="NAP49"/>
      <c r="NAQ49"/>
      <c r="NAR49"/>
      <c r="NAS49"/>
      <c r="NAT49"/>
      <c r="NAU49"/>
      <c r="NAV49"/>
      <c r="NAW49"/>
      <c r="NAX49"/>
      <c r="NAY49"/>
      <c r="NAZ49"/>
      <c r="NBA49"/>
      <c r="NBB49"/>
      <c r="NBC49"/>
      <c r="NBD49"/>
      <c r="NBE49"/>
      <c r="NBF49"/>
      <c r="NBG49"/>
      <c r="NBH49"/>
      <c r="NBI49"/>
      <c r="NBJ49"/>
      <c r="NBK49"/>
      <c r="NBL49"/>
      <c r="NBM49"/>
      <c r="NBN49"/>
      <c r="NBO49"/>
      <c r="NBP49"/>
      <c r="NBQ49"/>
      <c r="NBR49"/>
      <c r="NBS49"/>
      <c r="NBT49"/>
      <c r="NBU49"/>
      <c r="NBV49"/>
      <c r="NBW49"/>
      <c r="NBX49"/>
      <c r="NBY49"/>
      <c r="NBZ49"/>
      <c r="NCA49"/>
      <c r="NCB49"/>
      <c r="NCC49"/>
      <c r="NCD49"/>
      <c r="NCE49"/>
      <c r="NCF49"/>
      <c r="NCG49"/>
      <c r="NCH49"/>
      <c r="NCI49"/>
      <c r="NCJ49"/>
      <c r="NCK49"/>
      <c r="NCL49"/>
      <c r="NCM49"/>
      <c r="NCN49"/>
      <c r="NCO49"/>
      <c r="NCP49"/>
      <c r="NCQ49"/>
      <c r="NCR49"/>
      <c r="NCS49"/>
      <c r="NCT49"/>
      <c r="NCU49"/>
      <c r="NCV49"/>
      <c r="NCW49"/>
      <c r="NCX49"/>
      <c r="NCY49"/>
      <c r="NCZ49"/>
      <c r="NDA49"/>
      <c r="NDB49"/>
      <c r="NDC49"/>
      <c r="NDD49"/>
      <c r="NDE49"/>
      <c r="NDF49"/>
      <c r="NDG49"/>
      <c r="NDH49"/>
      <c r="NDI49"/>
      <c r="NDJ49"/>
      <c r="NDK49"/>
      <c r="NDL49"/>
      <c r="NDM49"/>
      <c r="NDN49"/>
      <c r="NDO49"/>
      <c r="NDP49"/>
      <c r="NDQ49"/>
      <c r="NDR49"/>
      <c r="NDS49"/>
      <c r="NDT49"/>
      <c r="NDU49"/>
      <c r="NDV49"/>
      <c r="NDW49"/>
      <c r="NDX49"/>
      <c r="NDY49"/>
      <c r="NDZ49"/>
      <c r="NEA49"/>
      <c r="NEB49"/>
      <c r="NEC49"/>
      <c r="NED49"/>
      <c r="NEE49"/>
      <c r="NEF49"/>
      <c r="NEG49"/>
      <c r="NEH49"/>
      <c r="NEI49"/>
      <c r="NEJ49"/>
      <c r="NEK49"/>
      <c r="NEL49"/>
      <c r="NEM49"/>
      <c r="NEN49"/>
      <c r="NEO49"/>
      <c r="NEP49"/>
      <c r="NEQ49"/>
      <c r="NER49"/>
      <c r="NES49"/>
      <c r="NET49"/>
      <c r="NEU49"/>
      <c r="NEV49"/>
      <c r="NEW49"/>
      <c r="NEX49"/>
      <c r="NEY49"/>
      <c r="NEZ49"/>
      <c r="NFA49"/>
      <c r="NFB49"/>
      <c r="NFC49"/>
      <c r="NFD49"/>
      <c r="NFE49"/>
      <c r="NFF49"/>
      <c r="NFG49"/>
      <c r="NFH49"/>
      <c r="NFI49"/>
      <c r="NFJ49"/>
      <c r="NFK49"/>
      <c r="NFL49"/>
      <c r="NFM49"/>
      <c r="NFN49"/>
      <c r="NFO49"/>
      <c r="NFP49"/>
      <c r="NFQ49"/>
      <c r="NFR49"/>
      <c r="NFS49"/>
      <c r="NFT49"/>
      <c r="NFU49"/>
      <c r="NFV49"/>
      <c r="NFW49"/>
      <c r="NFX49"/>
      <c r="NFY49"/>
      <c r="NFZ49"/>
      <c r="NGA49"/>
      <c r="NGB49"/>
      <c r="NGC49"/>
      <c r="NGD49"/>
      <c r="NGE49"/>
      <c r="NGF49"/>
      <c r="NGG49"/>
      <c r="NGH49"/>
      <c r="NGI49"/>
      <c r="NGJ49"/>
      <c r="NGK49"/>
      <c r="NGL49"/>
      <c r="NGM49"/>
      <c r="NGN49"/>
      <c r="NGO49"/>
      <c r="NGP49"/>
      <c r="NGQ49"/>
      <c r="NGR49"/>
      <c r="NGS49"/>
      <c r="NGT49"/>
      <c r="NGU49"/>
      <c r="NGV49"/>
      <c r="NGW49"/>
      <c r="NGX49"/>
      <c r="NGY49"/>
      <c r="NGZ49"/>
      <c r="NHA49"/>
      <c r="NHB49"/>
      <c r="NHC49"/>
      <c r="NHD49"/>
      <c r="NHE49"/>
      <c r="NHF49"/>
      <c r="NHG49"/>
      <c r="NHH49"/>
      <c r="NHI49"/>
      <c r="NHJ49"/>
      <c r="NHK49"/>
      <c r="NHL49"/>
      <c r="NHM49"/>
      <c r="NHN49"/>
      <c r="NHO49"/>
      <c r="NHP49"/>
      <c r="NHQ49"/>
      <c r="NHR49"/>
      <c r="NHS49"/>
      <c r="NHT49"/>
      <c r="NHU49"/>
      <c r="NHV49"/>
      <c r="NHW49"/>
      <c r="NHX49"/>
      <c r="NHY49"/>
      <c r="NHZ49"/>
      <c r="NIA49"/>
      <c r="NIB49"/>
      <c r="NIC49"/>
      <c r="NID49"/>
      <c r="NIE49"/>
      <c r="NIF49"/>
      <c r="NIG49"/>
      <c r="NIH49"/>
      <c r="NII49"/>
      <c r="NIJ49"/>
      <c r="NIK49"/>
      <c r="NIL49"/>
      <c r="NIM49"/>
      <c r="NIN49"/>
      <c r="NIO49"/>
      <c r="NIP49"/>
      <c r="NIQ49"/>
      <c r="NIR49"/>
      <c r="NIS49"/>
      <c r="NIT49"/>
      <c r="NIU49"/>
      <c r="NIV49"/>
      <c r="NIW49"/>
      <c r="NIX49"/>
      <c r="NIY49"/>
      <c r="NIZ49"/>
      <c r="NJA49"/>
      <c r="NJB49"/>
      <c r="NJC49"/>
      <c r="NJD49"/>
      <c r="NJE49"/>
      <c r="NJF49"/>
      <c r="NJG49"/>
      <c r="NJH49"/>
      <c r="NJI49"/>
      <c r="NJJ49"/>
      <c r="NJK49"/>
      <c r="NJL49"/>
      <c r="NJM49"/>
      <c r="NJN49"/>
      <c r="NJO49"/>
      <c r="NJP49"/>
      <c r="NJQ49"/>
      <c r="NJR49"/>
      <c r="NJS49"/>
      <c r="NJT49"/>
      <c r="NJU49"/>
      <c r="NJV49"/>
      <c r="NJW49"/>
      <c r="NJX49"/>
      <c r="NJY49"/>
      <c r="NJZ49"/>
      <c r="NKA49"/>
      <c r="NKB49"/>
      <c r="NKC49"/>
      <c r="NKD49"/>
      <c r="NKE49"/>
      <c r="NKF49"/>
      <c r="NKG49"/>
      <c r="NKH49"/>
      <c r="NKI49"/>
      <c r="NKJ49"/>
      <c r="NKK49"/>
      <c r="NKL49"/>
      <c r="NKM49"/>
      <c r="NKN49"/>
      <c r="NKO49"/>
      <c r="NKP49"/>
      <c r="NKQ49"/>
      <c r="NKR49"/>
      <c r="NKS49"/>
      <c r="NKT49"/>
      <c r="NKU49"/>
      <c r="NKV49"/>
      <c r="NKW49"/>
      <c r="NKX49"/>
      <c r="NKY49"/>
      <c r="NKZ49"/>
      <c r="NLA49"/>
      <c r="NLB49"/>
      <c r="NLC49"/>
      <c r="NLD49"/>
      <c r="NLE49"/>
      <c r="NLF49"/>
      <c r="NLG49"/>
      <c r="NLH49"/>
      <c r="NLI49"/>
      <c r="NLJ49"/>
      <c r="NLK49"/>
      <c r="NLL49"/>
      <c r="NLM49"/>
      <c r="NLN49"/>
      <c r="NLO49"/>
      <c r="NLP49"/>
      <c r="NLQ49"/>
      <c r="NLR49"/>
      <c r="NLS49"/>
      <c r="NLT49"/>
      <c r="NLU49"/>
      <c r="NLV49"/>
      <c r="NLW49"/>
      <c r="NLX49"/>
      <c r="NLY49"/>
      <c r="NLZ49"/>
      <c r="NMA49"/>
      <c r="NMB49"/>
      <c r="NMC49"/>
      <c r="NMD49"/>
      <c r="NME49"/>
      <c r="NMF49"/>
      <c r="NMG49"/>
      <c r="NMH49"/>
      <c r="NMI49"/>
      <c r="NMJ49"/>
      <c r="NMK49"/>
      <c r="NML49"/>
      <c r="NMM49"/>
      <c r="NMN49"/>
      <c r="NMO49"/>
      <c r="NMP49"/>
      <c r="NMQ49"/>
      <c r="NMR49"/>
      <c r="NMS49"/>
      <c r="NMT49"/>
      <c r="NMU49"/>
      <c r="NMV49"/>
      <c r="NMW49"/>
      <c r="NMX49"/>
      <c r="NMY49"/>
      <c r="NMZ49"/>
      <c r="NNA49"/>
      <c r="NNB49"/>
      <c r="NNC49"/>
      <c r="NND49"/>
      <c r="NNE49"/>
      <c r="NNF49"/>
      <c r="NNG49"/>
      <c r="NNH49"/>
      <c r="NNI49"/>
      <c r="NNJ49"/>
      <c r="NNK49"/>
      <c r="NNL49"/>
      <c r="NNM49"/>
      <c r="NNN49"/>
      <c r="NNO49"/>
      <c r="NNP49"/>
      <c r="NNQ49"/>
      <c r="NNR49"/>
      <c r="NNS49"/>
      <c r="NNT49"/>
      <c r="NNU49"/>
      <c r="NNV49"/>
      <c r="NNW49"/>
      <c r="NNX49"/>
      <c r="NNY49"/>
      <c r="NNZ49"/>
      <c r="NOA49"/>
      <c r="NOB49"/>
      <c r="NOC49"/>
      <c r="NOD49"/>
      <c r="NOE49"/>
      <c r="NOF49"/>
      <c r="NOG49"/>
      <c r="NOH49"/>
      <c r="NOI49"/>
      <c r="NOJ49"/>
      <c r="NOK49"/>
      <c r="NOL49"/>
      <c r="NOM49"/>
      <c r="NON49"/>
      <c r="NOO49"/>
      <c r="NOP49"/>
      <c r="NOQ49"/>
      <c r="NOR49"/>
      <c r="NOS49"/>
      <c r="NOT49"/>
      <c r="NOU49"/>
      <c r="NOV49"/>
      <c r="NOW49"/>
      <c r="NOX49"/>
      <c r="NOY49"/>
      <c r="NOZ49"/>
      <c r="NPA49"/>
      <c r="NPB49"/>
      <c r="NPC49"/>
      <c r="NPD49"/>
      <c r="NPE49"/>
      <c r="NPF49"/>
      <c r="NPG49"/>
      <c r="NPH49"/>
      <c r="NPI49"/>
      <c r="NPJ49"/>
      <c r="NPK49"/>
      <c r="NPL49"/>
      <c r="NPM49"/>
      <c r="NPN49"/>
      <c r="NPO49"/>
      <c r="NPP49"/>
      <c r="NPQ49"/>
      <c r="NPR49"/>
      <c r="NPS49"/>
      <c r="NPT49"/>
      <c r="NPU49"/>
      <c r="NPV49"/>
      <c r="NPW49"/>
      <c r="NPX49"/>
      <c r="NPY49"/>
      <c r="NPZ49"/>
      <c r="NQA49"/>
      <c r="NQB49"/>
      <c r="NQC49"/>
      <c r="NQD49"/>
      <c r="NQE49"/>
      <c r="NQF49"/>
      <c r="NQG49"/>
      <c r="NQH49"/>
      <c r="NQI49"/>
      <c r="NQJ49"/>
      <c r="NQK49"/>
      <c r="NQL49"/>
      <c r="NQM49"/>
      <c r="NQN49"/>
      <c r="NQO49"/>
      <c r="NQP49"/>
      <c r="NQQ49"/>
      <c r="NQR49"/>
      <c r="NQS49"/>
      <c r="NQT49"/>
      <c r="NQU49"/>
      <c r="NQV49"/>
      <c r="NQW49"/>
      <c r="NQX49"/>
      <c r="NQY49"/>
      <c r="NQZ49"/>
      <c r="NRA49"/>
      <c r="NRB49"/>
      <c r="NRC49"/>
      <c r="NRD49"/>
      <c r="NRE49"/>
      <c r="NRF49"/>
      <c r="NRG49"/>
      <c r="NRH49"/>
      <c r="NRI49"/>
      <c r="NRJ49"/>
      <c r="NRK49"/>
      <c r="NRL49"/>
      <c r="NRM49"/>
      <c r="NRN49"/>
      <c r="NRO49"/>
      <c r="NRP49"/>
      <c r="NRQ49"/>
      <c r="NRR49"/>
      <c r="NRS49"/>
      <c r="NRT49"/>
      <c r="NRU49"/>
      <c r="NRV49"/>
      <c r="NRW49"/>
      <c r="NRX49"/>
      <c r="NRY49"/>
      <c r="NRZ49"/>
      <c r="NSA49"/>
      <c r="NSB49"/>
      <c r="NSC49"/>
      <c r="NSD49"/>
      <c r="NSE49"/>
      <c r="NSF49"/>
      <c r="NSG49"/>
      <c r="NSH49"/>
      <c r="NSI49"/>
      <c r="NSJ49"/>
      <c r="NSK49"/>
      <c r="NSL49"/>
      <c r="NSM49"/>
      <c r="NSN49"/>
      <c r="NSO49"/>
      <c r="NSP49"/>
      <c r="NSQ49"/>
      <c r="NSR49"/>
      <c r="NSS49"/>
      <c r="NST49"/>
      <c r="NSU49"/>
      <c r="NSV49"/>
      <c r="NSW49"/>
      <c r="NSX49"/>
      <c r="NSY49"/>
      <c r="NSZ49"/>
      <c r="NTA49"/>
      <c r="NTB49"/>
      <c r="NTC49"/>
      <c r="NTD49"/>
      <c r="NTE49"/>
      <c r="NTF49"/>
      <c r="NTG49"/>
      <c r="NTH49"/>
      <c r="NTI49"/>
      <c r="NTJ49"/>
      <c r="NTK49"/>
      <c r="NTL49"/>
      <c r="NTM49"/>
      <c r="NTN49"/>
      <c r="NTO49"/>
      <c r="NTP49"/>
      <c r="NTQ49"/>
      <c r="NTR49"/>
      <c r="NTS49"/>
      <c r="NTT49"/>
      <c r="NTU49"/>
      <c r="NTV49"/>
      <c r="NTW49"/>
      <c r="NTX49"/>
      <c r="NTY49"/>
      <c r="NTZ49"/>
      <c r="NUA49"/>
      <c r="NUB49"/>
      <c r="NUC49"/>
      <c r="NUD49"/>
      <c r="NUE49"/>
      <c r="NUF49"/>
      <c r="NUG49"/>
      <c r="NUH49"/>
      <c r="NUI49"/>
      <c r="NUJ49"/>
      <c r="NUK49"/>
      <c r="NUL49"/>
      <c r="NUM49"/>
      <c r="NUN49"/>
      <c r="NUO49"/>
      <c r="NUP49"/>
      <c r="NUQ49"/>
      <c r="NUR49"/>
      <c r="NUS49"/>
      <c r="NUT49"/>
      <c r="NUU49"/>
      <c r="NUV49"/>
      <c r="NUW49"/>
      <c r="NUX49"/>
      <c r="NUY49"/>
      <c r="NUZ49"/>
      <c r="NVA49"/>
      <c r="NVB49"/>
      <c r="NVC49"/>
      <c r="NVD49"/>
      <c r="NVE49"/>
      <c r="NVF49"/>
      <c r="NVG49"/>
      <c r="NVH49"/>
      <c r="NVI49"/>
      <c r="NVJ49"/>
      <c r="NVK49"/>
      <c r="NVL49"/>
      <c r="NVM49"/>
      <c r="NVN49"/>
      <c r="NVO49"/>
      <c r="NVP49"/>
      <c r="NVQ49"/>
      <c r="NVR49"/>
      <c r="NVS49"/>
      <c r="NVT49"/>
      <c r="NVU49"/>
      <c r="NVV49"/>
      <c r="NVW49"/>
      <c r="NVX49"/>
      <c r="NVY49"/>
      <c r="NVZ49"/>
      <c r="NWA49"/>
      <c r="NWB49"/>
      <c r="NWC49"/>
      <c r="NWD49"/>
      <c r="NWE49"/>
      <c r="NWF49"/>
      <c r="NWG49"/>
      <c r="NWH49"/>
      <c r="NWI49"/>
      <c r="NWJ49"/>
      <c r="NWK49"/>
      <c r="NWL49"/>
      <c r="NWM49"/>
      <c r="NWN49"/>
      <c r="NWO49"/>
      <c r="NWP49"/>
      <c r="NWQ49"/>
      <c r="NWR49"/>
      <c r="NWS49"/>
      <c r="NWT49"/>
      <c r="NWU49"/>
      <c r="NWV49"/>
      <c r="NWW49"/>
      <c r="NWX49"/>
      <c r="NWY49"/>
      <c r="NWZ49"/>
      <c r="NXA49"/>
      <c r="NXB49"/>
      <c r="NXC49"/>
      <c r="NXD49"/>
      <c r="NXE49"/>
      <c r="NXF49"/>
      <c r="NXG49"/>
      <c r="NXH49"/>
      <c r="NXI49"/>
      <c r="NXJ49"/>
      <c r="NXK49"/>
      <c r="NXL49"/>
      <c r="NXM49"/>
      <c r="NXN49"/>
      <c r="NXO49"/>
      <c r="NXP49"/>
      <c r="NXQ49"/>
      <c r="NXR49"/>
      <c r="NXS49"/>
      <c r="NXT49"/>
      <c r="NXU49"/>
      <c r="NXV49"/>
      <c r="NXW49"/>
      <c r="NXX49"/>
      <c r="NXY49"/>
      <c r="NXZ49"/>
      <c r="NYA49"/>
      <c r="NYB49"/>
      <c r="NYC49"/>
      <c r="NYD49"/>
      <c r="NYE49"/>
      <c r="NYF49"/>
      <c r="NYG49"/>
      <c r="NYH49"/>
      <c r="NYI49"/>
      <c r="NYJ49"/>
      <c r="NYK49"/>
      <c r="NYL49"/>
      <c r="NYM49"/>
      <c r="NYN49"/>
      <c r="NYO49"/>
      <c r="NYP49"/>
      <c r="NYQ49"/>
      <c r="NYR49"/>
      <c r="NYS49"/>
      <c r="NYT49"/>
      <c r="NYU49"/>
      <c r="NYV49"/>
      <c r="NYW49"/>
      <c r="NYX49"/>
      <c r="NYY49"/>
      <c r="NYZ49"/>
      <c r="NZA49"/>
      <c r="NZB49"/>
      <c r="NZC49"/>
      <c r="NZD49"/>
      <c r="NZE49"/>
      <c r="NZF49"/>
      <c r="NZG49"/>
      <c r="NZH49"/>
      <c r="NZI49"/>
      <c r="NZJ49"/>
      <c r="NZK49"/>
      <c r="NZL49"/>
      <c r="NZM49"/>
      <c r="NZN49"/>
      <c r="NZO49"/>
      <c r="NZP49"/>
      <c r="NZQ49"/>
      <c r="NZR49"/>
      <c r="NZS49"/>
      <c r="NZT49"/>
      <c r="NZU49"/>
      <c r="NZV49"/>
      <c r="NZW49"/>
      <c r="NZX49"/>
      <c r="NZY49"/>
      <c r="NZZ49"/>
      <c r="OAA49"/>
      <c r="OAB49"/>
      <c r="OAC49"/>
      <c r="OAD49"/>
      <c r="OAE49"/>
      <c r="OAF49"/>
      <c r="OAG49"/>
      <c r="OAH49"/>
      <c r="OAI49"/>
      <c r="OAJ49"/>
      <c r="OAK49"/>
      <c r="OAL49"/>
      <c r="OAM49"/>
      <c r="OAN49"/>
      <c r="OAO49"/>
      <c r="OAP49"/>
      <c r="OAQ49"/>
      <c r="OAR49"/>
      <c r="OAS49"/>
      <c r="OAT49"/>
      <c r="OAU49"/>
      <c r="OAV49"/>
      <c r="OAW49"/>
      <c r="OAX49"/>
      <c r="OAY49"/>
      <c r="OAZ49"/>
      <c r="OBA49"/>
      <c r="OBB49"/>
      <c r="OBC49"/>
      <c r="OBD49"/>
      <c r="OBE49"/>
      <c r="OBF49"/>
      <c r="OBG49"/>
      <c r="OBH49"/>
      <c r="OBI49"/>
      <c r="OBJ49"/>
      <c r="OBK49"/>
      <c r="OBL49"/>
      <c r="OBM49"/>
      <c r="OBN49"/>
      <c r="OBO49"/>
      <c r="OBP49"/>
      <c r="OBQ49"/>
      <c r="OBR49"/>
      <c r="OBS49"/>
      <c r="OBT49"/>
      <c r="OBU49"/>
      <c r="OBV49"/>
      <c r="OBW49"/>
      <c r="OBX49"/>
      <c r="OBY49"/>
      <c r="OBZ49"/>
      <c r="OCA49"/>
      <c r="OCB49"/>
      <c r="OCC49"/>
      <c r="OCD49"/>
      <c r="OCE49"/>
      <c r="OCF49"/>
      <c r="OCG49"/>
      <c r="OCH49"/>
      <c r="OCI49"/>
      <c r="OCJ49"/>
      <c r="OCK49"/>
      <c r="OCL49"/>
      <c r="OCM49"/>
      <c r="OCN49"/>
      <c r="OCO49"/>
      <c r="OCP49"/>
      <c r="OCQ49"/>
      <c r="OCR49"/>
      <c r="OCS49"/>
      <c r="OCT49"/>
      <c r="OCU49"/>
      <c r="OCV49"/>
      <c r="OCW49"/>
      <c r="OCX49"/>
      <c r="OCY49"/>
      <c r="OCZ49"/>
      <c r="ODA49"/>
      <c r="ODB49"/>
      <c r="ODC49"/>
      <c r="ODD49"/>
      <c r="ODE49"/>
      <c r="ODF49"/>
      <c r="ODG49"/>
      <c r="ODH49"/>
      <c r="ODI49"/>
      <c r="ODJ49"/>
      <c r="ODK49"/>
      <c r="ODL49"/>
      <c r="ODM49"/>
      <c r="ODN49"/>
      <c r="ODO49"/>
      <c r="ODP49"/>
      <c r="ODQ49"/>
      <c r="ODR49"/>
      <c r="ODS49"/>
      <c r="ODT49"/>
      <c r="ODU49"/>
      <c r="ODV49"/>
      <c r="ODW49"/>
      <c r="ODX49"/>
      <c r="ODY49"/>
      <c r="ODZ49"/>
      <c r="OEA49"/>
      <c r="OEB49"/>
      <c r="OEC49"/>
      <c r="OED49"/>
      <c r="OEE49"/>
      <c r="OEF49"/>
      <c r="OEG49"/>
      <c r="OEH49"/>
      <c r="OEI49"/>
      <c r="OEJ49"/>
      <c r="OEK49"/>
      <c r="OEL49"/>
      <c r="OEM49"/>
      <c r="OEN49"/>
      <c r="OEO49"/>
      <c r="OEP49"/>
      <c r="OEQ49"/>
      <c r="OER49"/>
      <c r="OES49"/>
      <c r="OET49"/>
      <c r="OEU49"/>
      <c r="OEV49"/>
      <c r="OEW49"/>
      <c r="OEX49"/>
      <c r="OEY49"/>
      <c r="OEZ49"/>
      <c r="OFA49"/>
      <c r="OFB49"/>
      <c r="OFC49"/>
      <c r="OFD49"/>
      <c r="OFE49"/>
      <c r="OFF49"/>
      <c r="OFG49"/>
      <c r="OFH49"/>
      <c r="OFI49"/>
      <c r="OFJ49"/>
      <c r="OFK49"/>
      <c r="OFL49"/>
      <c r="OFM49"/>
      <c r="OFN49"/>
      <c r="OFO49"/>
      <c r="OFP49"/>
      <c r="OFQ49"/>
      <c r="OFR49"/>
      <c r="OFS49"/>
      <c r="OFT49"/>
      <c r="OFU49"/>
      <c r="OFV49"/>
      <c r="OFW49"/>
      <c r="OFX49"/>
      <c r="OFY49"/>
      <c r="OFZ49"/>
      <c r="OGA49"/>
      <c r="OGB49"/>
      <c r="OGC49"/>
      <c r="OGD49"/>
      <c r="OGE49"/>
      <c r="OGF49"/>
      <c r="OGG49"/>
      <c r="OGH49"/>
      <c r="OGI49"/>
      <c r="OGJ49"/>
      <c r="OGK49"/>
      <c r="OGL49"/>
      <c r="OGM49"/>
      <c r="OGN49"/>
      <c r="OGO49"/>
      <c r="OGP49"/>
      <c r="OGQ49"/>
      <c r="OGR49"/>
      <c r="OGS49"/>
      <c r="OGT49"/>
      <c r="OGU49"/>
      <c r="OGV49"/>
      <c r="OGW49"/>
      <c r="OGX49"/>
      <c r="OGY49"/>
      <c r="OGZ49"/>
      <c r="OHA49"/>
      <c r="OHB49"/>
      <c r="OHC49"/>
      <c r="OHD49"/>
      <c r="OHE49"/>
      <c r="OHF49"/>
      <c r="OHG49"/>
      <c r="OHH49"/>
      <c r="OHI49"/>
      <c r="OHJ49"/>
      <c r="OHK49"/>
      <c r="OHL49"/>
      <c r="OHM49"/>
      <c r="OHN49"/>
      <c r="OHO49"/>
      <c r="OHP49"/>
      <c r="OHQ49"/>
      <c r="OHR49"/>
      <c r="OHS49"/>
      <c r="OHT49"/>
      <c r="OHU49"/>
      <c r="OHV49"/>
      <c r="OHW49"/>
      <c r="OHX49"/>
      <c r="OHY49"/>
      <c r="OHZ49"/>
      <c r="OIA49"/>
      <c r="OIB49"/>
      <c r="OIC49"/>
      <c r="OID49"/>
      <c r="OIE49"/>
      <c r="OIF49"/>
      <c r="OIG49"/>
      <c r="OIH49"/>
      <c r="OII49"/>
      <c r="OIJ49"/>
      <c r="OIK49"/>
      <c r="OIL49"/>
      <c r="OIM49"/>
      <c r="OIN49"/>
      <c r="OIO49"/>
      <c r="OIP49"/>
      <c r="OIQ49"/>
      <c r="OIR49"/>
      <c r="OIS49"/>
      <c r="OIT49"/>
      <c r="OIU49"/>
      <c r="OIV49"/>
      <c r="OIW49"/>
      <c r="OIX49"/>
      <c r="OIY49"/>
      <c r="OIZ49"/>
      <c r="OJA49"/>
      <c r="OJB49"/>
      <c r="OJC49"/>
      <c r="OJD49"/>
      <c r="OJE49"/>
      <c r="OJF49"/>
      <c r="OJG49"/>
      <c r="OJH49"/>
      <c r="OJI49"/>
      <c r="OJJ49"/>
      <c r="OJK49"/>
      <c r="OJL49"/>
      <c r="OJM49"/>
      <c r="OJN49"/>
      <c r="OJO49"/>
      <c r="OJP49"/>
      <c r="OJQ49"/>
      <c r="OJR49"/>
      <c r="OJS49"/>
      <c r="OJT49"/>
      <c r="OJU49"/>
      <c r="OJV49"/>
      <c r="OJW49"/>
      <c r="OJX49"/>
      <c r="OJY49"/>
      <c r="OJZ49"/>
      <c r="OKA49"/>
      <c r="OKB49"/>
      <c r="OKC49"/>
      <c r="OKD49"/>
      <c r="OKE49"/>
      <c r="OKF49"/>
      <c r="OKG49"/>
      <c r="OKH49"/>
      <c r="OKI49"/>
      <c r="OKJ49"/>
      <c r="OKK49"/>
      <c r="OKL49"/>
      <c r="OKM49"/>
      <c r="OKN49"/>
      <c r="OKO49"/>
      <c r="OKP49"/>
      <c r="OKQ49"/>
      <c r="OKR49"/>
      <c r="OKS49"/>
      <c r="OKT49"/>
      <c r="OKU49"/>
      <c r="OKV49"/>
      <c r="OKW49"/>
      <c r="OKX49"/>
      <c r="OKY49"/>
      <c r="OKZ49"/>
      <c r="OLA49"/>
      <c r="OLB49"/>
      <c r="OLC49"/>
      <c r="OLD49"/>
      <c r="OLE49"/>
      <c r="OLF49"/>
      <c r="OLG49"/>
      <c r="OLH49"/>
      <c r="OLI49"/>
      <c r="OLJ49"/>
      <c r="OLK49"/>
      <c r="OLL49"/>
      <c r="OLM49"/>
      <c r="OLN49"/>
      <c r="OLO49"/>
      <c r="OLP49"/>
      <c r="OLQ49"/>
      <c r="OLR49"/>
      <c r="OLS49"/>
      <c r="OLT49"/>
      <c r="OLU49"/>
      <c r="OLV49"/>
      <c r="OLW49"/>
      <c r="OLX49"/>
      <c r="OLY49"/>
      <c r="OLZ49"/>
      <c r="OMA49"/>
      <c r="OMB49"/>
      <c r="OMC49"/>
      <c r="OMD49"/>
      <c r="OME49"/>
      <c r="OMF49"/>
      <c r="OMG49"/>
      <c r="OMH49"/>
      <c r="OMI49"/>
      <c r="OMJ49"/>
      <c r="OMK49"/>
      <c r="OML49"/>
      <c r="OMM49"/>
      <c r="OMN49"/>
      <c r="OMO49"/>
      <c r="OMP49"/>
      <c r="OMQ49"/>
      <c r="OMR49"/>
      <c r="OMS49"/>
      <c r="OMT49"/>
      <c r="OMU49"/>
      <c r="OMV49"/>
      <c r="OMW49"/>
      <c r="OMX49"/>
      <c r="OMY49"/>
      <c r="OMZ49"/>
      <c r="ONA49"/>
      <c r="ONB49"/>
      <c r="ONC49"/>
      <c r="OND49"/>
      <c r="ONE49"/>
      <c r="ONF49"/>
      <c r="ONG49"/>
      <c r="ONH49"/>
      <c r="ONI49"/>
      <c r="ONJ49"/>
      <c r="ONK49"/>
      <c r="ONL49"/>
      <c r="ONM49"/>
      <c r="ONN49"/>
      <c r="ONO49"/>
      <c r="ONP49"/>
      <c r="ONQ49"/>
      <c r="ONR49"/>
      <c r="ONS49"/>
      <c r="ONT49"/>
      <c r="ONU49"/>
      <c r="ONV49"/>
      <c r="ONW49"/>
      <c r="ONX49"/>
      <c r="ONY49"/>
      <c r="ONZ49"/>
      <c r="OOA49"/>
      <c r="OOB49"/>
      <c r="OOC49"/>
      <c r="OOD49"/>
      <c r="OOE49"/>
      <c r="OOF49"/>
      <c r="OOG49"/>
      <c r="OOH49"/>
      <c r="OOI49"/>
      <c r="OOJ49"/>
      <c r="OOK49"/>
      <c r="OOL49"/>
      <c r="OOM49"/>
      <c r="OON49"/>
      <c r="OOO49"/>
      <c r="OOP49"/>
      <c r="OOQ49"/>
      <c r="OOR49"/>
      <c r="OOS49"/>
      <c r="OOT49"/>
      <c r="OOU49"/>
      <c r="OOV49"/>
      <c r="OOW49"/>
      <c r="OOX49"/>
      <c r="OOY49"/>
      <c r="OOZ49"/>
      <c r="OPA49"/>
      <c r="OPB49"/>
      <c r="OPC49"/>
      <c r="OPD49"/>
      <c r="OPE49"/>
      <c r="OPF49"/>
      <c r="OPG49"/>
      <c r="OPH49"/>
      <c r="OPI49"/>
      <c r="OPJ49"/>
      <c r="OPK49"/>
      <c r="OPL49"/>
      <c r="OPM49"/>
      <c r="OPN49"/>
      <c r="OPO49"/>
      <c r="OPP49"/>
      <c r="OPQ49"/>
      <c r="OPR49"/>
      <c r="OPS49"/>
      <c r="OPT49"/>
      <c r="OPU49"/>
      <c r="OPV49"/>
      <c r="OPW49"/>
      <c r="OPX49"/>
      <c r="OPY49"/>
      <c r="OPZ49"/>
      <c r="OQA49"/>
      <c r="OQB49"/>
      <c r="OQC49"/>
      <c r="OQD49"/>
      <c r="OQE49"/>
      <c r="OQF49"/>
      <c r="OQG49"/>
      <c r="OQH49"/>
      <c r="OQI49"/>
      <c r="OQJ49"/>
      <c r="OQK49"/>
      <c r="OQL49"/>
      <c r="OQM49"/>
      <c r="OQN49"/>
      <c r="OQO49"/>
      <c r="OQP49"/>
      <c r="OQQ49"/>
      <c r="OQR49"/>
      <c r="OQS49"/>
      <c r="OQT49"/>
      <c r="OQU49"/>
      <c r="OQV49"/>
      <c r="OQW49"/>
      <c r="OQX49"/>
      <c r="OQY49"/>
      <c r="OQZ49"/>
      <c r="ORA49"/>
      <c r="ORB49"/>
      <c r="ORC49"/>
      <c r="ORD49"/>
      <c r="ORE49"/>
      <c r="ORF49"/>
      <c r="ORG49"/>
      <c r="ORH49"/>
      <c r="ORI49"/>
      <c r="ORJ49"/>
      <c r="ORK49"/>
      <c r="ORL49"/>
      <c r="ORM49"/>
      <c r="ORN49"/>
      <c r="ORO49"/>
      <c r="ORP49"/>
      <c r="ORQ49"/>
      <c r="ORR49"/>
      <c r="ORS49"/>
      <c r="ORT49"/>
      <c r="ORU49"/>
      <c r="ORV49"/>
      <c r="ORW49"/>
      <c r="ORX49"/>
      <c r="ORY49"/>
      <c r="ORZ49"/>
      <c r="OSA49"/>
      <c r="OSB49"/>
      <c r="OSC49"/>
      <c r="OSD49"/>
      <c r="OSE49"/>
      <c r="OSF49"/>
      <c r="OSG49"/>
      <c r="OSH49"/>
      <c r="OSI49"/>
      <c r="OSJ49"/>
      <c r="OSK49"/>
      <c r="OSL49"/>
      <c r="OSM49"/>
      <c r="OSN49"/>
      <c r="OSO49"/>
      <c r="OSP49"/>
      <c r="OSQ49"/>
      <c r="OSR49"/>
      <c r="OSS49"/>
      <c r="OST49"/>
      <c r="OSU49"/>
      <c r="OSV49"/>
      <c r="OSW49"/>
      <c r="OSX49"/>
      <c r="OSY49"/>
      <c r="OSZ49"/>
      <c r="OTA49"/>
      <c r="OTB49"/>
      <c r="OTC49"/>
      <c r="OTD49"/>
      <c r="OTE49"/>
      <c r="OTF49"/>
      <c r="OTG49"/>
      <c r="OTH49"/>
      <c r="OTI49"/>
      <c r="OTJ49"/>
      <c r="OTK49"/>
      <c r="OTL49"/>
      <c r="OTM49"/>
      <c r="OTN49"/>
      <c r="OTO49"/>
      <c r="OTP49"/>
      <c r="OTQ49"/>
      <c r="OTR49"/>
      <c r="OTS49"/>
      <c r="OTT49"/>
      <c r="OTU49"/>
      <c r="OTV49"/>
      <c r="OTW49"/>
      <c r="OTX49"/>
      <c r="OTY49"/>
      <c r="OTZ49"/>
      <c r="OUA49"/>
      <c r="OUB49"/>
      <c r="OUC49"/>
      <c r="OUD49"/>
      <c r="OUE49"/>
      <c r="OUF49"/>
      <c r="OUG49"/>
      <c r="OUH49"/>
      <c r="OUI49"/>
      <c r="OUJ49"/>
      <c r="OUK49"/>
      <c r="OUL49"/>
      <c r="OUM49"/>
      <c r="OUN49"/>
      <c r="OUO49"/>
      <c r="OUP49"/>
      <c r="OUQ49"/>
      <c r="OUR49"/>
      <c r="OUS49"/>
      <c r="OUT49"/>
      <c r="OUU49"/>
      <c r="OUV49"/>
      <c r="OUW49"/>
      <c r="OUX49"/>
      <c r="OUY49"/>
      <c r="OUZ49"/>
      <c r="OVA49"/>
      <c r="OVB49"/>
      <c r="OVC49"/>
      <c r="OVD49"/>
      <c r="OVE49"/>
      <c r="OVF49"/>
      <c r="OVG49"/>
      <c r="OVH49"/>
      <c r="OVI49"/>
      <c r="OVJ49"/>
      <c r="OVK49"/>
      <c r="OVL49"/>
      <c r="OVM49"/>
      <c r="OVN49"/>
      <c r="OVO49"/>
      <c r="OVP49"/>
      <c r="OVQ49"/>
      <c r="OVR49"/>
      <c r="OVS49"/>
      <c r="OVT49"/>
      <c r="OVU49"/>
      <c r="OVV49"/>
      <c r="OVW49"/>
      <c r="OVX49"/>
      <c r="OVY49"/>
      <c r="OVZ49"/>
      <c r="OWA49"/>
      <c r="OWB49"/>
      <c r="OWC49"/>
      <c r="OWD49"/>
      <c r="OWE49"/>
      <c r="OWF49"/>
      <c r="OWG49"/>
      <c r="OWH49"/>
      <c r="OWI49"/>
      <c r="OWJ49"/>
      <c r="OWK49"/>
      <c r="OWL49"/>
      <c r="OWM49"/>
      <c r="OWN49"/>
      <c r="OWO49"/>
      <c r="OWP49"/>
      <c r="OWQ49"/>
      <c r="OWR49"/>
      <c r="OWS49"/>
      <c r="OWT49"/>
      <c r="OWU49"/>
      <c r="OWV49"/>
      <c r="OWW49"/>
      <c r="OWX49"/>
      <c r="OWY49"/>
      <c r="OWZ49"/>
      <c r="OXA49"/>
      <c r="OXB49"/>
      <c r="OXC49"/>
      <c r="OXD49"/>
      <c r="OXE49"/>
      <c r="OXF49"/>
      <c r="OXG49"/>
      <c r="OXH49"/>
      <c r="OXI49"/>
      <c r="OXJ49"/>
      <c r="OXK49"/>
      <c r="OXL49"/>
      <c r="OXM49"/>
      <c r="OXN49"/>
      <c r="OXO49"/>
      <c r="OXP49"/>
      <c r="OXQ49"/>
      <c r="OXR49"/>
      <c r="OXS49"/>
      <c r="OXT49"/>
      <c r="OXU49"/>
      <c r="OXV49"/>
      <c r="OXW49"/>
      <c r="OXX49"/>
      <c r="OXY49"/>
      <c r="OXZ49"/>
      <c r="OYA49"/>
      <c r="OYB49"/>
      <c r="OYC49"/>
      <c r="OYD49"/>
      <c r="OYE49"/>
      <c r="OYF49"/>
      <c r="OYG49"/>
      <c r="OYH49"/>
      <c r="OYI49"/>
      <c r="OYJ49"/>
      <c r="OYK49"/>
      <c r="OYL49"/>
      <c r="OYM49"/>
      <c r="OYN49"/>
      <c r="OYO49"/>
      <c r="OYP49"/>
      <c r="OYQ49"/>
      <c r="OYR49"/>
      <c r="OYS49"/>
      <c r="OYT49"/>
      <c r="OYU49"/>
      <c r="OYV49"/>
      <c r="OYW49"/>
      <c r="OYX49"/>
      <c r="OYY49"/>
      <c r="OYZ49"/>
      <c r="OZA49"/>
      <c r="OZB49"/>
      <c r="OZC49"/>
      <c r="OZD49"/>
      <c r="OZE49"/>
      <c r="OZF49"/>
      <c r="OZG49"/>
      <c r="OZH49"/>
      <c r="OZI49"/>
      <c r="OZJ49"/>
      <c r="OZK49"/>
      <c r="OZL49"/>
      <c r="OZM49"/>
      <c r="OZN49"/>
      <c r="OZO49"/>
      <c r="OZP49"/>
      <c r="OZQ49"/>
      <c r="OZR49"/>
      <c r="OZS49"/>
      <c r="OZT49"/>
      <c r="OZU49"/>
      <c r="OZV49"/>
      <c r="OZW49"/>
      <c r="OZX49"/>
      <c r="OZY49"/>
      <c r="OZZ49"/>
      <c r="PAA49"/>
      <c r="PAB49"/>
      <c r="PAC49"/>
      <c r="PAD49"/>
      <c r="PAE49"/>
      <c r="PAF49"/>
      <c r="PAG49"/>
      <c r="PAH49"/>
      <c r="PAI49"/>
      <c r="PAJ49"/>
      <c r="PAK49"/>
      <c r="PAL49"/>
      <c r="PAM49"/>
      <c r="PAN49"/>
      <c r="PAO49"/>
      <c r="PAP49"/>
      <c r="PAQ49"/>
      <c r="PAR49"/>
      <c r="PAS49"/>
      <c r="PAT49"/>
      <c r="PAU49"/>
      <c r="PAV49"/>
      <c r="PAW49"/>
      <c r="PAX49"/>
      <c r="PAY49"/>
      <c r="PAZ49"/>
      <c r="PBA49"/>
      <c r="PBB49"/>
      <c r="PBC49"/>
      <c r="PBD49"/>
      <c r="PBE49"/>
      <c r="PBF49"/>
      <c r="PBG49"/>
      <c r="PBH49"/>
      <c r="PBI49"/>
      <c r="PBJ49"/>
      <c r="PBK49"/>
      <c r="PBL49"/>
      <c r="PBM49"/>
      <c r="PBN49"/>
      <c r="PBO49"/>
      <c r="PBP49"/>
      <c r="PBQ49"/>
      <c r="PBR49"/>
      <c r="PBS49"/>
      <c r="PBT49"/>
      <c r="PBU49"/>
      <c r="PBV49"/>
      <c r="PBW49"/>
      <c r="PBX49"/>
      <c r="PBY49"/>
      <c r="PBZ49"/>
      <c r="PCA49"/>
      <c r="PCB49"/>
      <c r="PCC49"/>
      <c r="PCD49"/>
      <c r="PCE49"/>
      <c r="PCF49"/>
      <c r="PCG49"/>
      <c r="PCH49"/>
      <c r="PCI49"/>
      <c r="PCJ49"/>
      <c r="PCK49"/>
      <c r="PCL49"/>
      <c r="PCM49"/>
      <c r="PCN49"/>
      <c r="PCO49"/>
      <c r="PCP49"/>
      <c r="PCQ49"/>
      <c r="PCR49"/>
      <c r="PCS49"/>
      <c r="PCT49"/>
      <c r="PCU49"/>
      <c r="PCV49"/>
      <c r="PCW49"/>
      <c r="PCX49"/>
      <c r="PCY49"/>
      <c r="PCZ49"/>
      <c r="PDA49"/>
      <c r="PDB49"/>
      <c r="PDC49"/>
      <c r="PDD49"/>
      <c r="PDE49"/>
      <c r="PDF49"/>
      <c r="PDG49"/>
      <c r="PDH49"/>
      <c r="PDI49"/>
      <c r="PDJ49"/>
      <c r="PDK49"/>
      <c r="PDL49"/>
      <c r="PDM49"/>
      <c r="PDN49"/>
      <c r="PDO49"/>
      <c r="PDP49"/>
      <c r="PDQ49"/>
      <c r="PDR49"/>
      <c r="PDS49"/>
      <c r="PDT49"/>
      <c r="PDU49"/>
      <c r="PDV49"/>
      <c r="PDW49"/>
      <c r="PDX49"/>
      <c r="PDY49"/>
      <c r="PDZ49"/>
      <c r="PEA49"/>
      <c r="PEB49"/>
      <c r="PEC49"/>
      <c r="PED49"/>
      <c r="PEE49"/>
      <c r="PEF49"/>
      <c r="PEG49"/>
      <c r="PEH49"/>
      <c r="PEI49"/>
      <c r="PEJ49"/>
      <c r="PEK49"/>
      <c r="PEL49"/>
      <c r="PEM49"/>
      <c r="PEN49"/>
      <c r="PEO49"/>
      <c r="PEP49"/>
      <c r="PEQ49"/>
      <c r="PER49"/>
      <c r="PES49"/>
      <c r="PET49"/>
      <c r="PEU49"/>
      <c r="PEV49"/>
      <c r="PEW49"/>
      <c r="PEX49"/>
      <c r="PEY49"/>
      <c r="PEZ49"/>
      <c r="PFA49"/>
      <c r="PFB49"/>
      <c r="PFC49"/>
      <c r="PFD49"/>
      <c r="PFE49"/>
      <c r="PFF49"/>
      <c r="PFG49"/>
      <c r="PFH49"/>
      <c r="PFI49"/>
      <c r="PFJ49"/>
      <c r="PFK49"/>
      <c r="PFL49"/>
      <c r="PFM49"/>
      <c r="PFN49"/>
      <c r="PFO49"/>
      <c r="PFP49"/>
      <c r="PFQ49"/>
      <c r="PFR49"/>
      <c r="PFS49"/>
      <c r="PFT49"/>
      <c r="PFU49"/>
      <c r="PFV49"/>
      <c r="PFW49"/>
      <c r="PFX49"/>
      <c r="PFY49"/>
      <c r="PFZ49"/>
      <c r="PGA49"/>
      <c r="PGB49"/>
      <c r="PGC49"/>
      <c r="PGD49"/>
      <c r="PGE49"/>
      <c r="PGF49"/>
      <c r="PGG49"/>
      <c r="PGH49"/>
      <c r="PGI49"/>
      <c r="PGJ49"/>
      <c r="PGK49"/>
      <c r="PGL49"/>
      <c r="PGM49"/>
      <c r="PGN49"/>
      <c r="PGO49"/>
      <c r="PGP49"/>
      <c r="PGQ49"/>
      <c r="PGR49"/>
      <c r="PGS49"/>
      <c r="PGT49"/>
      <c r="PGU49"/>
      <c r="PGV49"/>
      <c r="PGW49"/>
      <c r="PGX49"/>
      <c r="PGY49"/>
      <c r="PGZ49"/>
      <c r="PHA49"/>
      <c r="PHB49"/>
      <c r="PHC49"/>
      <c r="PHD49"/>
      <c r="PHE49"/>
      <c r="PHF49"/>
      <c r="PHG49"/>
      <c r="PHH49"/>
      <c r="PHI49"/>
      <c r="PHJ49"/>
      <c r="PHK49"/>
      <c r="PHL49"/>
      <c r="PHM49"/>
      <c r="PHN49"/>
      <c r="PHO49"/>
      <c r="PHP49"/>
      <c r="PHQ49"/>
      <c r="PHR49"/>
      <c r="PHS49"/>
      <c r="PHT49"/>
      <c r="PHU49"/>
      <c r="PHV49"/>
      <c r="PHW49"/>
      <c r="PHX49"/>
      <c r="PHY49"/>
      <c r="PHZ49"/>
      <c r="PIA49"/>
      <c r="PIB49"/>
      <c r="PIC49"/>
      <c r="PID49"/>
      <c r="PIE49"/>
      <c r="PIF49"/>
      <c r="PIG49"/>
      <c r="PIH49"/>
      <c r="PII49"/>
      <c r="PIJ49"/>
      <c r="PIK49"/>
      <c r="PIL49"/>
      <c r="PIM49"/>
      <c r="PIN49"/>
      <c r="PIO49"/>
      <c r="PIP49"/>
      <c r="PIQ49"/>
      <c r="PIR49"/>
      <c r="PIS49"/>
      <c r="PIT49"/>
      <c r="PIU49"/>
      <c r="PIV49"/>
      <c r="PIW49"/>
      <c r="PIX49"/>
      <c r="PIY49"/>
      <c r="PIZ49"/>
      <c r="PJA49"/>
      <c r="PJB49"/>
      <c r="PJC49"/>
      <c r="PJD49"/>
      <c r="PJE49"/>
      <c r="PJF49"/>
      <c r="PJG49"/>
      <c r="PJH49"/>
      <c r="PJI49"/>
      <c r="PJJ49"/>
      <c r="PJK49"/>
      <c r="PJL49"/>
      <c r="PJM49"/>
      <c r="PJN49"/>
      <c r="PJO49"/>
      <c r="PJP49"/>
      <c r="PJQ49"/>
      <c r="PJR49"/>
      <c r="PJS49"/>
      <c r="PJT49"/>
      <c r="PJU49"/>
      <c r="PJV49"/>
      <c r="PJW49"/>
      <c r="PJX49"/>
      <c r="PJY49"/>
      <c r="PJZ49"/>
      <c r="PKA49"/>
      <c r="PKB49"/>
      <c r="PKC49"/>
      <c r="PKD49"/>
      <c r="PKE49"/>
      <c r="PKF49"/>
      <c r="PKG49"/>
      <c r="PKH49"/>
      <c r="PKI49"/>
      <c r="PKJ49"/>
      <c r="PKK49"/>
      <c r="PKL49"/>
      <c r="PKM49"/>
      <c r="PKN49"/>
      <c r="PKO49"/>
      <c r="PKP49"/>
      <c r="PKQ49"/>
      <c r="PKR49"/>
      <c r="PKS49"/>
      <c r="PKT49"/>
      <c r="PKU49"/>
      <c r="PKV49"/>
      <c r="PKW49"/>
      <c r="PKX49"/>
      <c r="PKY49"/>
      <c r="PKZ49"/>
      <c r="PLA49"/>
      <c r="PLB49"/>
      <c r="PLC49"/>
      <c r="PLD49"/>
      <c r="PLE49"/>
      <c r="PLF49"/>
      <c r="PLG49"/>
      <c r="PLH49"/>
      <c r="PLI49"/>
      <c r="PLJ49"/>
      <c r="PLK49"/>
      <c r="PLL49"/>
      <c r="PLM49"/>
      <c r="PLN49"/>
      <c r="PLO49"/>
      <c r="PLP49"/>
      <c r="PLQ49"/>
      <c r="PLR49"/>
      <c r="PLS49"/>
      <c r="PLT49"/>
      <c r="PLU49"/>
      <c r="PLV49"/>
      <c r="PLW49"/>
      <c r="PLX49"/>
      <c r="PLY49"/>
      <c r="PLZ49"/>
      <c r="PMA49"/>
      <c r="PMB49"/>
      <c r="PMC49"/>
      <c r="PMD49"/>
      <c r="PME49"/>
      <c r="PMF49"/>
      <c r="PMG49"/>
      <c r="PMH49"/>
      <c r="PMI49"/>
      <c r="PMJ49"/>
      <c r="PMK49"/>
      <c r="PML49"/>
      <c r="PMM49"/>
      <c r="PMN49"/>
      <c r="PMO49"/>
      <c r="PMP49"/>
      <c r="PMQ49"/>
      <c r="PMR49"/>
      <c r="PMS49"/>
      <c r="PMT49"/>
      <c r="PMU49"/>
      <c r="PMV49"/>
      <c r="PMW49"/>
      <c r="PMX49"/>
      <c r="PMY49"/>
      <c r="PMZ49"/>
      <c r="PNA49"/>
      <c r="PNB49"/>
      <c r="PNC49"/>
      <c r="PND49"/>
      <c r="PNE49"/>
      <c r="PNF49"/>
      <c r="PNG49"/>
      <c r="PNH49"/>
      <c r="PNI49"/>
      <c r="PNJ49"/>
      <c r="PNK49"/>
      <c r="PNL49"/>
      <c r="PNM49"/>
      <c r="PNN49"/>
      <c r="PNO49"/>
      <c r="PNP49"/>
      <c r="PNQ49"/>
      <c r="PNR49"/>
      <c r="PNS49"/>
      <c r="PNT49"/>
      <c r="PNU49"/>
      <c r="PNV49"/>
      <c r="PNW49"/>
      <c r="PNX49"/>
      <c r="PNY49"/>
      <c r="PNZ49"/>
      <c r="POA49"/>
      <c r="POB49"/>
      <c r="POC49"/>
      <c r="POD49"/>
      <c r="POE49"/>
      <c r="POF49"/>
      <c r="POG49"/>
      <c r="POH49"/>
      <c r="POI49"/>
      <c r="POJ49"/>
      <c r="POK49"/>
      <c r="POL49"/>
      <c r="POM49"/>
      <c r="PON49"/>
      <c r="POO49"/>
      <c r="POP49"/>
      <c r="POQ49"/>
      <c r="POR49"/>
      <c r="POS49"/>
      <c r="POT49"/>
      <c r="POU49"/>
      <c r="POV49"/>
      <c r="POW49"/>
      <c r="POX49"/>
      <c r="POY49"/>
      <c r="POZ49"/>
      <c r="PPA49"/>
      <c r="PPB49"/>
      <c r="PPC49"/>
      <c r="PPD49"/>
      <c r="PPE49"/>
      <c r="PPF49"/>
      <c r="PPG49"/>
      <c r="PPH49"/>
      <c r="PPI49"/>
      <c r="PPJ49"/>
      <c r="PPK49"/>
      <c r="PPL49"/>
      <c r="PPM49"/>
      <c r="PPN49"/>
      <c r="PPO49"/>
      <c r="PPP49"/>
      <c r="PPQ49"/>
      <c r="PPR49"/>
      <c r="PPS49"/>
      <c r="PPT49"/>
      <c r="PPU49"/>
      <c r="PPV49"/>
      <c r="PPW49"/>
      <c r="PPX49"/>
      <c r="PPY49"/>
      <c r="PPZ49"/>
      <c r="PQA49"/>
      <c r="PQB49"/>
      <c r="PQC49"/>
      <c r="PQD49"/>
      <c r="PQE49"/>
      <c r="PQF49"/>
      <c r="PQG49"/>
      <c r="PQH49"/>
      <c r="PQI49"/>
      <c r="PQJ49"/>
      <c r="PQK49"/>
      <c r="PQL49"/>
      <c r="PQM49"/>
      <c r="PQN49"/>
      <c r="PQO49"/>
      <c r="PQP49"/>
      <c r="PQQ49"/>
      <c r="PQR49"/>
      <c r="PQS49"/>
      <c r="PQT49"/>
      <c r="PQU49"/>
      <c r="PQV49"/>
      <c r="PQW49"/>
      <c r="PQX49"/>
      <c r="PQY49"/>
      <c r="PQZ49"/>
      <c r="PRA49"/>
      <c r="PRB49"/>
      <c r="PRC49"/>
      <c r="PRD49"/>
      <c r="PRE49"/>
      <c r="PRF49"/>
      <c r="PRG49"/>
      <c r="PRH49"/>
      <c r="PRI49"/>
      <c r="PRJ49"/>
      <c r="PRK49"/>
      <c r="PRL49"/>
      <c r="PRM49"/>
      <c r="PRN49"/>
      <c r="PRO49"/>
      <c r="PRP49"/>
      <c r="PRQ49"/>
      <c r="PRR49"/>
      <c r="PRS49"/>
      <c r="PRT49"/>
      <c r="PRU49"/>
      <c r="PRV49"/>
      <c r="PRW49"/>
      <c r="PRX49"/>
      <c r="PRY49"/>
      <c r="PRZ49"/>
      <c r="PSA49"/>
      <c r="PSB49"/>
      <c r="PSC49"/>
      <c r="PSD49"/>
      <c r="PSE49"/>
      <c r="PSF49"/>
      <c r="PSG49"/>
      <c r="PSH49"/>
      <c r="PSI49"/>
      <c r="PSJ49"/>
      <c r="PSK49"/>
      <c r="PSL49"/>
      <c r="PSM49"/>
      <c r="PSN49"/>
      <c r="PSO49"/>
      <c r="PSP49"/>
      <c r="PSQ49"/>
      <c r="PSR49"/>
      <c r="PSS49"/>
      <c r="PST49"/>
      <c r="PSU49"/>
      <c r="PSV49"/>
      <c r="PSW49"/>
      <c r="PSX49"/>
      <c r="PSY49"/>
      <c r="PSZ49"/>
      <c r="PTA49"/>
      <c r="PTB49"/>
      <c r="PTC49"/>
      <c r="PTD49"/>
      <c r="PTE49"/>
      <c r="PTF49"/>
      <c r="PTG49"/>
      <c r="PTH49"/>
      <c r="PTI49"/>
      <c r="PTJ49"/>
      <c r="PTK49"/>
      <c r="PTL49"/>
      <c r="PTM49"/>
      <c r="PTN49"/>
      <c r="PTO49"/>
      <c r="PTP49"/>
      <c r="PTQ49"/>
      <c r="PTR49"/>
      <c r="PTS49"/>
      <c r="PTT49"/>
      <c r="PTU49"/>
      <c r="PTV49"/>
      <c r="PTW49"/>
      <c r="PTX49"/>
      <c r="PTY49"/>
      <c r="PTZ49"/>
      <c r="PUA49"/>
      <c r="PUB49"/>
      <c r="PUC49"/>
      <c r="PUD49"/>
      <c r="PUE49"/>
      <c r="PUF49"/>
      <c r="PUG49"/>
      <c r="PUH49"/>
      <c r="PUI49"/>
      <c r="PUJ49"/>
      <c r="PUK49"/>
      <c r="PUL49"/>
      <c r="PUM49"/>
      <c r="PUN49"/>
      <c r="PUO49"/>
      <c r="PUP49"/>
      <c r="PUQ49"/>
      <c r="PUR49"/>
      <c r="PUS49"/>
      <c r="PUT49"/>
      <c r="PUU49"/>
      <c r="PUV49"/>
      <c r="PUW49"/>
      <c r="PUX49"/>
      <c r="PUY49"/>
      <c r="PUZ49"/>
      <c r="PVA49"/>
      <c r="PVB49"/>
      <c r="PVC49"/>
      <c r="PVD49"/>
      <c r="PVE49"/>
      <c r="PVF49"/>
      <c r="PVG49"/>
      <c r="PVH49"/>
      <c r="PVI49"/>
      <c r="PVJ49"/>
      <c r="PVK49"/>
      <c r="PVL49"/>
      <c r="PVM49"/>
      <c r="PVN49"/>
      <c r="PVO49"/>
      <c r="PVP49"/>
      <c r="PVQ49"/>
      <c r="PVR49"/>
      <c r="PVS49"/>
      <c r="PVT49"/>
      <c r="PVU49"/>
      <c r="PVV49"/>
      <c r="PVW49"/>
      <c r="PVX49"/>
      <c r="PVY49"/>
      <c r="PVZ49"/>
      <c r="PWA49"/>
      <c r="PWB49"/>
      <c r="PWC49"/>
      <c r="PWD49"/>
      <c r="PWE49"/>
      <c r="PWF49"/>
      <c r="PWG49"/>
      <c r="PWH49"/>
      <c r="PWI49"/>
      <c r="PWJ49"/>
      <c r="PWK49"/>
      <c r="PWL49"/>
      <c r="PWM49"/>
      <c r="PWN49"/>
      <c r="PWO49"/>
      <c r="PWP49"/>
      <c r="PWQ49"/>
      <c r="PWR49"/>
      <c r="PWS49"/>
      <c r="PWT49"/>
      <c r="PWU49"/>
      <c r="PWV49"/>
      <c r="PWW49"/>
      <c r="PWX49"/>
      <c r="PWY49"/>
      <c r="PWZ49"/>
      <c r="PXA49"/>
      <c r="PXB49"/>
      <c r="PXC49"/>
      <c r="PXD49"/>
      <c r="PXE49"/>
      <c r="PXF49"/>
      <c r="PXG49"/>
      <c r="PXH49"/>
      <c r="PXI49"/>
      <c r="PXJ49"/>
      <c r="PXK49"/>
      <c r="PXL49"/>
      <c r="PXM49"/>
      <c r="PXN49"/>
      <c r="PXO49"/>
      <c r="PXP49"/>
      <c r="PXQ49"/>
      <c r="PXR49"/>
      <c r="PXS49"/>
      <c r="PXT49"/>
      <c r="PXU49"/>
      <c r="PXV49"/>
      <c r="PXW49"/>
      <c r="PXX49"/>
      <c r="PXY49"/>
      <c r="PXZ49"/>
      <c r="PYA49"/>
      <c r="PYB49"/>
      <c r="PYC49"/>
      <c r="PYD49"/>
      <c r="PYE49"/>
      <c r="PYF49"/>
      <c r="PYG49"/>
      <c r="PYH49"/>
      <c r="PYI49"/>
      <c r="PYJ49"/>
      <c r="PYK49"/>
      <c r="PYL49"/>
      <c r="PYM49"/>
      <c r="PYN49"/>
      <c r="PYO49"/>
      <c r="PYP49"/>
      <c r="PYQ49"/>
      <c r="PYR49"/>
      <c r="PYS49"/>
      <c r="PYT49"/>
      <c r="PYU49"/>
      <c r="PYV49"/>
      <c r="PYW49"/>
      <c r="PYX49"/>
      <c r="PYY49"/>
      <c r="PYZ49"/>
      <c r="PZA49"/>
      <c r="PZB49"/>
      <c r="PZC49"/>
      <c r="PZD49"/>
      <c r="PZE49"/>
      <c r="PZF49"/>
      <c r="PZG49"/>
      <c r="PZH49"/>
      <c r="PZI49"/>
      <c r="PZJ49"/>
      <c r="PZK49"/>
      <c r="PZL49"/>
      <c r="PZM49"/>
      <c r="PZN49"/>
      <c r="PZO49"/>
      <c r="PZP49"/>
      <c r="PZQ49"/>
      <c r="PZR49"/>
      <c r="PZS49"/>
      <c r="PZT49"/>
      <c r="PZU49"/>
      <c r="PZV49"/>
      <c r="PZW49"/>
      <c r="PZX49"/>
      <c r="PZY49"/>
      <c r="PZZ49"/>
      <c r="QAA49"/>
      <c r="QAB49"/>
      <c r="QAC49"/>
      <c r="QAD49"/>
      <c r="QAE49"/>
      <c r="QAF49"/>
      <c r="QAG49"/>
      <c r="QAH49"/>
      <c r="QAI49"/>
      <c r="QAJ49"/>
      <c r="QAK49"/>
      <c r="QAL49"/>
      <c r="QAM49"/>
      <c r="QAN49"/>
      <c r="QAO49"/>
      <c r="QAP49"/>
      <c r="QAQ49"/>
      <c r="QAR49"/>
      <c r="QAS49"/>
      <c r="QAT49"/>
      <c r="QAU49"/>
      <c r="QAV49"/>
      <c r="QAW49"/>
      <c r="QAX49"/>
      <c r="QAY49"/>
      <c r="QAZ49"/>
      <c r="QBA49"/>
      <c r="QBB49"/>
      <c r="QBC49"/>
      <c r="QBD49"/>
      <c r="QBE49"/>
      <c r="QBF49"/>
      <c r="QBG49"/>
      <c r="QBH49"/>
      <c r="QBI49"/>
      <c r="QBJ49"/>
      <c r="QBK49"/>
      <c r="QBL49"/>
      <c r="QBM49"/>
      <c r="QBN49"/>
      <c r="QBO49"/>
      <c r="QBP49"/>
      <c r="QBQ49"/>
      <c r="QBR49"/>
      <c r="QBS49"/>
      <c r="QBT49"/>
      <c r="QBU49"/>
      <c r="QBV49"/>
      <c r="QBW49"/>
      <c r="QBX49"/>
      <c r="QBY49"/>
      <c r="QBZ49"/>
      <c r="QCA49"/>
      <c r="QCB49"/>
      <c r="QCC49"/>
      <c r="QCD49"/>
      <c r="QCE49"/>
      <c r="QCF49"/>
      <c r="QCG49"/>
      <c r="QCH49"/>
      <c r="QCI49"/>
      <c r="QCJ49"/>
      <c r="QCK49"/>
      <c r="QCL49"/>
      <c r="QCM49"/>
      <c r="QCN49"/>
      <c r="QCO49"/>
      <c r="QCP49"/>
      <c r="QCQ49"/>
      <c r="QCR49"/>
      <c r="QCS49"/>
      <c r="QCT49"/>
      <c r="QCU49"/>
      <c r="QCV49"/>
      <c r="QCW49"/>
      <c r="QCX49"/>
      <c r="QCY49"/>
      <c r="QCZ49"/>
      <c r="QDA49"/>
      <c r="QDB49"/>
      <c r="QDC49"/>
      <c r="QDD49"/>
      <c r="QDE49"/>
      <c r="QDF49"/>
      <c r="QDG49"/>
      <c r="QDH49"/>
      <c r="QDI49"/>
      <c r="QDJ49"/>
      <c r="QDK49"/>
      <c r="QDL49"/>
      <c r="QDM49"/>
      <c r="QDN49"/>
      <c r="QDO49"/>
      <c r="QDP49"/>
      <c r="QDQ49"/>
      <c r="QDR49"/>
      <c r="QDS49"/>
      <c r="QDT49"/>
      <c r="QDU49"/>
      <c r="QDV49"/>
      <c r="QDW49"/>
      <c r="QDX49"/>
      <c r="QDY49"/>
      <c r="QDZ49"/>
      <c r="QEA49"/>
      <c r="QEB49"/>
      <c r="QEC49"/>
      <c r="QED49"/>
      <c r="QEE49"/>
      <c r="QEF49"/>
      <c r="QEG49"/>
      <c r="QEH49"/>
      <c r="QEI49"/>
      <c r="QEJ49"/>
      <c r="QEK49"/>
      <c r="QEL49"/>
      <c r="QEM49"/>
      <c r="QEN49"/>
      <c r="QEO49"/>
      <c r="QEP49"/>
      <c r="QEQ49"/>
      <c r="QER49"/>
      <c r="QES49"/>
      <c r="QET49"/>
      <c r="QEU49"/>
      <c r="QEV49"/>
      <c r="QEW49"/>
      <c r="QEX49"/>
      <c r="QEY49"/>
      <c r="QEZ49"/>
      <c r="QFA49"/>
      <c r="QFB49"/>
      <c r="QFC49"/>
      <c r="QFD49"/>
      <c r="QFE49"/>
      <c r="QFF49"/>
      <c r="QFG49"/>
      <c r="QFH49"/>
      <c r="QFI49"/>
      <c r="QFJ49"/>
      <c r="QFK49"/>
      <c r="QFL49"/>
      <c r="QFM49"/>
      <c r="QFN49"/>
      <c r="QFO49"/>
      <c r="QFP49"/>
      <c r="QFQ49"/>
      <c r="QFR49"/>
      <c r="QFS49"/>
      <c r="QFT49"/>
      <c r="QFU49"/>
      <c r="QFV49"/>
      <c r="QFW49"/>
      <c r="QFX49"/>
      <c r="QFY49"/>
      <c r="QFZ49"/>
      <c r="QGA49"/>
      <c r="QGB49"/>
      <c r="QGC49"/>
      <c r="QGD49"/>
      <c r="QGE49"/>
      <c r="QGF49"/>
      <c r="QGG49"/>
      <c r="QGH49"/>
      <c r="QGI49"/>
      <c r="QGJ49"/>
      <c r="QGK49"/>
      <c r="QGL49"/>
      <c r="QGM49"/>
      <c r="QGN49"/>
      <c r="QGO49"/>
      <c r="QGP49"/>
      <c r="QGQ49"/>
      <c r="QGR49"/>
      <c r="QGS49"/>
      <c r="QGT49"/>
      <c r="QGU49"/>
      <c r="QGV49"/>
      <c r="QGW49"/>
      <c r="QGX49"/>
      <c r="QGY49"/>
      <c r="QGZ49"/>
      <c r="QHA49"/>
      <c r="QHB49"/>
      <c r="QHC49"/>
      <c r="QHD49"/>
      <c r="QHE49"/>
      <c r="QHF49"/>
      <c r="QHG49"/>
      <c r="QHH49"/>
      <c r="QHI49"/>
      <c r="QHJ49"/>
      <c r="QHK49"/>
      <c r="QHL49"/>
      <c r="QHM49"/>
      <c r="QHN49"/>
      <c r="QHO49"/>
      <c r="QHP49"/>
      <c r="QHQ49"/>
      <c r="QHR49"/>
      <c r="QHS49"/>
      <c r="QHT49"/>
      <c r="QHU49"/>
      <c r="QHV49"/>
      <c r="QHW49"/>
      <c r="QHX49"/>
      <c r="QHY49"/>
      <c r="QHZ49"/>
      <c r="QIA49"/>
      <c r="QIB49"/>
      <c r="QIC49"/>
      <c r="QID49"/>
      <c r="QIE49"/>
      <c r="QIF49"/>
      <c r="QIG49"/>
      <c r="QIH49"/>
      <c r="QII49"/>
      <c r="QIJ49"/>
      <c r="QIK49"/>
      <c r="QIL49"/>
      <c r="QIM49"/>
      <c r="QIN49"/>
      <c r="QIO49"/>
      <c r="QIP49"/>
      <c r="QIQ49"/>
      <c r="QIR49"/>
      <c r="QIS49"/>
      <c r="QIT49"/>
      <c r="QIU49"/>
      <c r="QIV49"/>
      <c r="QIW49"/>
      <c r="QIX49"/>
      <c r="QIY49"/>
      <c r="QIZ49"/>
      <c r="QJA49"/>
      <c r="QJB49"/>
      <c r="QJC49"/>
      <c r="QJD49"/>
      <c r="QJE49"/>
      <c r="QJF49"/>
      <c r="QJG49"/>
      <c r="QJH49"/>
      <c r="QJI49"/>
      <c r="QJJ49"/>
      <c r="QJK49"/>
      <c r="QJL49"/>
      <c r="QJM49"/>
      <c r="QJN49"/>
      <c r="QJO49"/>
      <c r="QJP49"/>
      <c r="QJQ49"/>
      <c r="QJR49"/>
      <c r="QJS49"/>
      <c r="QJT49"/>
      <c r="QJU49"/>
      <c r="QJV49"/>
      <c r="QJW49"/>
      <c r="QJX49"/>
      <c r="QJY49"/>
      <c r="QJZ49"/>
      <c r="QKA49"/>
      <c r="QKB49"/>
      <c r="QKC49"/>
      <c r="QKD49"/>
      <c r="QKE49"/>
      <c r="QKF49"/>
      <c r="QKG49"/>
      <c r="QKH49"/>
      <c r="QKI49"/>
      <c r="QKJ49"/>
      <c r="QKK49"/>
      <c r="QKL49"/>
      <c r="QKM49"/>
      <c r="QKN49"/>
      <c r="QKO49"/>
      <c r="QKP49"/>
      <c r="QKQ49"/>
      <c r="QKR49"/>
      <c r="QKS49"/>
      <c r="QKT49"/>
      <c r="QKU49"/>
      <c r="QKV49"/>
      <c r="QKW49"/>
      <c r="QKX49"/>
      <c r="QKY49"/>
      <c r="QKZ49"/>
      <c r="QLA49"/>
      <c r="QLB49"/>
      <c r="QLC49"/>
      <c r="QLD49"/>
      <c r="QLE49"/>
      <c r="QLF49"/>
      <c r="QLG49"/>
      <c r="QLH49"/>
      <c r="QLI49"/>
      <c r="QLJ49"/>
      <c r="QLK49"/>
      <c r="QLL49"/>
      <c r="QLM49"/>
      <c r="QLN49"/>
      <c r="QLO49"/>
      <c r="QLP49"/>
      <c r="QLQ49"/>
      <c r="QLR49"/>
      <c r="QLS49"/>
      <c r="QLT49"/>
      <c r="QLU49"/>
      <c r="QLV49"/>
      <c r="QLW49"/>
      <c r="QLX49"/>
      <c r="QLY49"/>
      <c r="QLZ49"/>
      <c r="QMA49"/>
      <c r="QMB49"/>
      <c r="QMC49"/>
      <c r="QMD49"/>
      <c r="QME49"/>
      <c r="QMF49"/>
      <c r="QMG49"/>
      <c r="QMH49"/>
      <c r="QMI49"/>
      <c r="QMJ49"/>
      <c r="QMK49"/>
      <c r="QML49"/>
      <c r="QMM49"/>
      <c r="QMN49"/>
      <c r="QMO49"/>
      <c r="QMP49"/>
      <c r="QMQ49"/>
      <c r="QMR49"/>
      <c r="QMS49"/>
      <c r="QMT49"/>
      <c r="QMU49"/>
      <c r="QMV49"/>
      <c r="QMW49"/>
      <c r="QMX49"/>
      <c r="QMY49"/>
      <c r="QMZ49"/>
      <c r="QNA49"/>
      <c r="QNB49"/>
      <c r="QNC49"/>
      <c r="QND49"/>
      <c r="QNE49"/>
      <c r="QNF49"/>
      <c r="QNG49"/>
      <c r="QNH49"/>
      <c r="QNI49"/>
      <c r="QNJ49"/>
      <c r="QNK49"/>
      <c r="QNL49"/>
      <c r="QNM49"/>
      <c r="QNN49"/>
      <c r="QNO49"/>
      <c r="QNP49"/>
      <c r="QNQ49"/>
      <c r="QNR49"/>
      <c r="QNS49"/>
      <c r="QNT49"/>
      <c r="QNU49"/>
      <c r="QNV49"/>
      <c r="QNW49"/>
      <c r="QNX49"/>
      <c r="QNY49"/>
      <c r="QNZ49"/>
      <c r="QOA49"/>
      <c r="QOB49"/>
      <c r="QOC49"/>
      <c r="QOD49"/>
      <c r="QOE49"/>
      <c r="QOF49"/>
      <c r="QOG49"/>
      <c r="QOH49"/>
      <c r="QOI49"/>
      <c r="QOJ49"/>
      <c r="QOK49"/>
      <c r="QOL49"/>
      <c r="QOM49"/>
      <c r="QON49"/>
      <c r="QOO49"/>
      <c r="QOP49"/>
      <c r="QOQ49"/>
      <c r="QOR49"/>
      <c r="QOS49"/>
      <c r="QOT49"/>
      <c r="QOU49"/>
      <c r="QOV49"/>
      <c r="QOW49"/>
      <c r="QOX49"/>
      <c r="QOY49"/>
      <c r="QOZ49"/>
      <c r="QPA49"/>
      <c r="QPB49"/>
      <c r="QPC49"/>
      <c r="QPD49"/>
      <c r="QPE49"/>
      <c r="QPF49"/>
      <c r="QPG49"/>
      <c r="QPH49"/>
      <c r="QPI49"/>
      <c r="QPJ49"/>
      <c r="QPK49"/>
      <c r="QPL49"/>
      <c r="QPM49"/>
      <c r="QPN49"/>
      <c r="QPO49"/>
      <c r="QPP49"/>
      <c r="QPQ49"/>
      <c r="QPR49"/>
      <c r="QPS49"/>
      <c r="QPT49"/>
      <c r="QPU49"/>
      <c r="QPV49"/>
      <c r="QPW49"/>
      <c r="QPX49"/>
      <c r="QPY49"/>
      <c r="QPZ49"/>
      <c r="QQA49"/>
      <c r="QQB49"/>
      <c r="QQC49"/>
      <c r="QQD49"/>
      <c r="QQE49"/>
      <c r="QQF49"/>
      <c r="QQG49"/>
      <c r="QQH49"/>
      <c r="QQI49"/>
      <c r="QQJ49"/>
      <c r="QQK49"/>
      <c r="QQL49"/>
      <c r="QQM49"/>
      <c r="QQN49"/>
      <c r="QQO49"/>
      <c r="QQP49"/>
      <c r="QQQ49"/>
      <c r="QQR49"/>
      <c r="QQS49"/>
      <c r="QQT49"/>
      <c r="QQU49"/>
      <c r="QQV49"/>
      <c r="QQW49"/>
      <c r="QQX49"/>
      <c r="QQY49"/>
      <c r="QQZ49"/>
      <c r="QRA49"/>
      <c r="QRB49"/>
      <c r="QRC49"/>
      <c r="QRD49"/>
      <c r="QRE49"/>
      <c r="QRF49"/>
      <c r="QRG49"/>
      <c r="QRH49"/>
      <c r="QRI49"/>
      <c r="QRJ49"/>
      <c r="QRK49"/>
      <c r="QRL49"/>
      <c r="QRM49"/>
      <c r="QRN49"/>
      <c r="QRO49"/>
      <c r="QRP49"/>
      <c r="QRQ49"/>
      <c r="QRR49"/>
      <c r="QRS49"/>
      <c r="QRT49"/>
      <c r="QRU49"/>
      <c r="QRV49"/>
      <c r="QRW49"/>
      <c r="QRX49"/>
      <c r="QRY49"/>
      <c r="QRZ49"/>
      <c r="QSA49"/>
      <c r="QSB49"/>
      <c r="QSC49"/>
      <c r="QSD49"/>
      <c r="QSE49"/>
      <c r="QSF49"/>
      <c r="QSG49"/>
      <c r="QSH49"/>
      <c r="QSI49"/>
      <c r="QSJ49"/>
      <c r="QSK49"/>
      <c r="QSL49"/>
      <c r="QSM49"/>
      <c r="QSN49"/>
      <c r="QSO49"/>
      <c r="QSP49"/>
      <c r="QSQ49"/>
      <c r="QSR49"/>
      <c r="QSS49"/>
      <c r="QST49"/>
      <c r="QSU49"/>
      <c r="QSV49"/>
      <c r="QSW49"/>
      <c r="QSX49"/>
      <c r="QSY49"/>
      <c r="QSZ49"/>
      <c r="QTA49"/>
      <c r="QTB49"/>
      <c r="QTC49"/>
      <c r="QTD49"/>
      <c r="QTE49"/>
      <c r="QTF49"/>
      <c r="QTG49"/>
      <c r="QTH49"/>
      <c r="QTI49"/>
      <c r="QTJ49"/>
      <c r="QTK49"/>
      <c r="QTL49"/>
      <c r="QTM49"/>
      <c r="QTN49"/>
      <c r="QTO49"/>
      <c r="QTP49"/>
      <c r="QTQ49"/>
      <c r="QTR49"/>
      <c r="QTS49"/>
      <c r="QTT49"/>
      <c r="QTU49"/>
      <c r="QTV49"/>
      <c r="QTW49"/>
      <c r="QTX49"/>
      <c r="QTY49"/>
      <c r="QTZ49"/>
      <c r="QUA49"/>
      <c r="QUB49"/>
      <c r="QUC49"/>
      <c r="QUD49"/>
      <c r="QUE49"/>
      <c r="QUF49"/>
      <c r="QUG49"/>
      <c r="QUH49"/>
      <c r="QUI49"/>
      <c r="QUJ49"/>
      <c r="QUK49"/>
      <c r="QUL49"/>
      <c r="QUM49"/>
      <c r="QUN49"/>
      <c r="QUO49"/>
      <c r="QUP49"/>
      <c r="QUQ49"/>
      <c r="QUR49"/>
      <c r="QUS49"/>
      <c r="QUT49"/>
      <c r="QUU49"/>
      <c r="QUV49"/>
      <c r="QUW49"/>
      <c r="QUX49"/>
      <c r="QUY49"/>
      <c r="QUZ49"/>
      <c r="QVA49"/>
      <c r="QVB49"/>
      <c r="QVC49"/>
      <c r="QVD49"/>
      <c r="QVE49"/>
      <c r="QVF49"/>
      <c r="QVG49"/>
      <c r="QVH49"/>
      <c r="QVI49"/>
      <c r="QVJ49"/>
      <c r="QVK49"/>
      <c r="QVL49"/>
      <c r="QVM49"/>
      <c r="QVN49"/>
      <c r="QVO49"/>
      <c r="QVP49"/>
      <c r="QVQ49"/>
      <c r="QVR49"/>
      <c r="QVS49"/>
      <c r="QVT49"/>
      <c r="QVU49"/>
      <c r="QVV49"/>
      <c r="QVW49"/>
      <c r="QVX49"/>
      <c r="QVY49"/>
      <c r="QVZ49"/>
      <c r="QWA49"/>
      <c r="QWB49"/>
      <c r="QWC49"/>
      <c r="QWD49"/>
      <c r="QWE49"/>
      <c r="QWF49"/>
      <c r="QWG49"/>
      <c r="QWH49"/>
      <c r="QWI49"/>
      <c r="QWJ49"/>
      <c r="QWK49"/>
      <c r="QWL49"/>
      <c r="QWM49"/>
      <c r="QWN49"/>
      <c r="QWO49"/>
      <c r="QWP49"/>
      <c r="QWQ49"/>
      <c r="QWR49"/>
      <c r="QWS49"/>
      <c r="QWT49"/>
      <c r="QWU49"/>
      <c r="QWV49"/>
      <c r="QWW49"/>
      <c r="QWX49"/>
      <c r="QWY49"/>
      <c r="QWZ49"/>
      <c r="QXA49"/>
      <c r="QXB49"/>
      <c r="QXC49"/>
      <c r="QXD49"/>
      <c r="QXE49"/>
      <c r="QXF49"/>
      <c r="QXG49"/>
      <c r="QXH49"/>
      <c r="QXI49"/>
      <c r="QXJ49"/>
      <c r="QXK49"/>
      <c r="QXL49"/>
      <c r="QXM49"/>
      <c r="QXN49"/>
      <c r="QXO49"/>
      <c r="QXP49"/>
      <c r="QXQ49"/>
      <c r="QXR49"/>
      <c r="QXS49"/>
      <c r="QXT49"/>
      <c r="QXU49"/>
      <c r="QXV49"/>
      <c r="QXW49"/>
      <c r="QXX49"/>
      <c r="QXY49"/>
      <c r="QXZ49"/>
      <c r="QYA49"/>
      <c r="QYB49"/>
      <c r="QYC49"/>
      <c r="QYD49"/>
      <c r="QYE49"/>
      <c r="QYF49"/>
      <c r="QYG49"/>
      <c r="QYH49"/>
      <c r="QYI49"/>
      <c r="QYJ49"/>
      <c r="QYK49"/>
      <c r="QYL49"/>
      <c r="QYM49"/>
      <c r="QYN49"/>
      <c r="QYO49"/>
      <c r="QYP49"/>
      <c r="QYQ49"/>
      <c r="QYR49"/>
      <c r="QYS49"/>
      <c r="QYT49"/>
      <c r="QYU49"/>
      <c r="QYV49"/>
      <c r="QYW49"/>
      <c r="QYX49"/>
      <c r="QYY49"/>
      <c r="QYZ49"/>
      <c r="QZA49"/>
      <c r="QZB49"/>
      <c r="QZC49"/>
      <c r="QZD49"/>
      <c r="QZE49"/>
      <c r="QZF49"/>
      <c r="QZG49"/>
      <c r="QZH49"/>
      <c r="QZI49"/>
      <c r="QZJ49"/>
      <c r="QZK49"/>
      <c r="QZL49"/>
      <c r="QZM49"/>
      <c r="QZN49"/>
      <c r="QZO49"/>
      <c r="QZP49"/>
      <c r="QZQ49"/>
      <c r="QZR49"/>
      <c r="QZS49"/>
      <c r="QZT49"/>
      <c r="QZU49"/>
      <c r="QZV49"/>
      <c r="QZW49"/>
      <c r="QZX49"/>
      <c r="QZY49"/>
      <c r="QZZ49"/>
      <c r="RAA49"/>
      <c r="RAB49"/>
      <c r="RAC49"/>
      <c r="RAD49"/>
      <c r="RAE49"/>
      <c r="RAF49"/>
      <c r="RAG49"/>
      <c r="RAH49"/>
      <c r="RAI49"/>
      <c r="RAJ49"/>
      <c r="RAK49"/>
      <c r="RAL49"/>
      <c r="RAM49"/>
      <c r="RAN49"/>
      <c r="RAO49"/>
      <c r="RAP49"/>
      <c r="RAQ49"/>
      <c r="RAR49"/>
      <c r="RAS49"/>
      <c r="RAT49"/>
      <c r="RAU49"/>
      <c r="RAV49"/>
      <c r="RAW49"/>
      <c r="RAX49"/>
      <c r="RAY49"/>
      <c r="RAZ49"/>
      <c r="RBA49"/>
      <c r="RBB49"/>
      <c r="RBC49"/>
      <c r="RBD49"/>
      <c r="RBE49"/>
      <c r="RBF49"/>
      <c r="RBG49"/>
      <c r="RBH49"/>
      <c r="RBI49"/>
      <c r="RBJ49"/>
      <c r="RBK49"/>
      <c r="RBL49"/>
      <c r="RBM49"/>
      <c r="RBN49"/>
      <c r="RBO49"/>
      <c r="RBP49"/>
      <c r="RBQ49"/>
      <c r="RBR49"/>
      <c r="RBS49"/>
      <c r="RBT49"/>
      <c r="RBU49"/>
      <c r="RBV49"/>
      <c r="RBW49"/>
      <c r="RBX49"/>
      <c r="RBY49"/>
      <c r="RBZ49"/>
      <c r="RCA49"/>
      <c r="RCB49"/>
      <c r="RCC49"/>
      <c r="RCD49"/>
      <c r="RCE49"/>
      <c r="RCF49"/>
      <c r="RCG49"/>
      <c r="RCH49"/>
      <c r="RCI49"/>
      <c r="RCJ49"/>
      <c r="RCK49"/>
      <c r="RCL49"/>
      <c r="RCM49"/>
      <c r="RCN49"/>
      <c r="RCO49"/>
      <c r="RCP49"/>
      <c r="RCQ49"/>
      <c r="RCR49"/>
      <c r="RCS49"/>
      <c r="RCT49"/>
      <c r="RCU49"/>
      <c r="RCV49"/>
      <c r="RCW49"/>
      <c r="RCX49"/>
      <c r="RCY49"/>
      <c r="RCZ49"/>
      <c r="RDA49"/>
      <c r="RDB49"/>
      <c r="RDC49"/>
      <c r="RDD49"/>
      <c r="RDE49"/>
      <c r="RDF49"/>
      <c r="RDG49"/>
      <c r="RDH49"/>
      <c r="RDI49"/>
      <c r="RDJ49"/>
      <c r="RDK49"/>
      <c r="RDL49"/>
      <c r="RDM49"/>
      <c r="RDN49"/>
      <c r="RDO49"/>
      <c r="RDP49"/>
      <c r="RDQ49"/>
      <c r="RDR49"/>
      <c r="RDS49"/>
      <c r="RDT49"/>
      <c r="RDU49"/>
      <c r="RDV49"/>
      <c r="RDW49"/>
      <c r="RDX49"/>
      <c r="RDY49"/>
      <c r="RDZ49"/>
      <c r="REA49"/>
      <c r="REB49"/>
      <c r="REC49"/>
      <c r="RED49"/>
      <c r="REE49"/>
      <c r="REF49"/>
      <c r="REG49"/>
      <c r="REH49"/>
      <c r="REI49"/>
      <c r="REJ49"/>
      <c r="REK49"/>
      <c r="REL49"/>
      <c r="REM49"/>
      <c r="REN49"/>
      <c r="REO49"/>
      <c r="REP49"/>
      <c r="REQ49"/>
      <c r="RER49"/>
      <c r="RES49"/>
      <c r="RET49"/>
      <c r="REU49"/>
      <c r="REV49"/>
      <c r="REW49"/>
      <c r="REX49"/>
      <c r="REY49"/>
      <c r="REZ49"/>
      <c r="RFA49"/>
      <c r="RFB49"/>
      <c r="RFC49"/>
      <c r="RFD49"/>
      <c r="RFE49"/>
      <c r="RFF49"/>
      <c r="RFG49"/>
      <c r="RFH49"/>
      <c r="RFI49"/>
      <c r="RFJ49"/>
      <c r="RFK49"/>
      <c r="RFL49"/>
      <c r="RFM49"/>
      <c r="RFN49"/>
      <c r="RFO49"/>
      <c r="RFP49"/>
      <c r="RFQ49"/>
      <c r="RFR49"/>
      <c r="RFS49"/>
      <c r="RFT49"/>
      <c r="RFU49"/>
      <c r="RFV49"/>
      <c r="RFW49"/>
      <c r="RFX49"/>
      <c r="RFY49"/>
      <c r="RFZ49"/>
      <c r="RGA49"/>
      <c r="RGB49"/>
      <c r="RGC49"/>
      <c r="RGD49"/>
      <c r="RGE49"/>
      <c r="RGF49"/>
      <c r="RGG49"/>
      <c r="RGH49"/>
      <c r="RGI49"/>
      <c r="RGJ49"/>
      <c r="RGK49"/>
      <c r="RGL49"/>
      <c r="RGM49"/>
      <c r="RGN49"/>
      <c r="RGO49"/>
      <c r="RGP49"/>
      <c r="RGQ49"/>
      <c r="RGR49"/>
      <c r="RGS49"/>
      <c r="RGT49"/>
      <c r="RGU49"/>
      <c r="RGV49"/>
      <c r="RGW49"/>
      <c r="RGX49"/>
      <c r="RGY49"/>
      <c r="RGZ49"/>
      <c r="RHA49"/>
      <c r="RHB49"/>
      <c r="RHC49"/>
      <c r="RHD49"/>
      <c r="RHE49"/>
      <c r="RHF49"/>
      <c r="RHG49"/>
      <c r="RHH49"/>
      <c r="RHI49"/>
      <c r="RHJ49"/>
      <c r="RHK49"/>
      <c r="RHL49"/>
      <c r="RHM49"/>
      <c r="RHN49"/>
      <c r="RHO49"/>
      <c r="RHP49"/>
      <c r="RHQ49"/>
      <c r="RHR49"/>
      <c r="RHS49"/>
      <c r="RHT49"/>
      <c r="RHU49"/>
      <c r="RHV49"/>
      <c r="RHW49"/>
      <c r="RHX49"/>
      <c r="RHY49"/>
      <c r="RHZ49"/>
      <c r="RIA49"/>
      <c r="RIB49"/>
      <c r="RIC49"/>
      <c r="RID49"/>
      <c r="RIE49"/>
      <c r="RIF49"/>
      <c r="RIG49"/>
      <c r="RIH49"/>
      <c r="RII49"/>
      <c r="RIJ49"/>
      <c r="RIK49"/>
      <c r="RIL49"/>
      <c r="RIM49"/>
      <c r="RIN49"/>
      <c r="RIO49"/>
      <c r="RIP49"/>
      <c r="RIQ49"/>
      <c r="RIR49"/>
      <c r="RIS49"/>
      <c r="RIT49"/>
      <c r="RIU49"/>
      <c r="RIV49"/>
      <c r="RIW49"/>
      <c r="RIX49"/>
      <c r="RIY49"/>
      <c r="RIZ49"/>
      <c r="RJA49"/>
      <c r="RJB49"/>
      <c r="RJC49"/>
      <c r="RJD49"/>
      <c r="RJE49"/>
      <c r="RJF49"/>
      <c r="RJG49"/>
      <c r="RJH49"/>
      <c r="RJI49"/>
      <c r="RJJ49"/>
      <c r="RJK49"/>
      <c r="RJL49"/>
      <c r="RJM49"/>
      <c r="RJN49"/>
      <c r="RJO49"/>
      <c r="RJP49"/>
      <c r="RJQ49"/>
      <c r="RJR49"/>
      <c r="RJS49"/>
      <c r="RJT49"/>
      <c r="RJU49"/>
      <c r="RJV49"/>
      <c r="RJW49"/>
      <c r="RJX49"/>
      <c r="RJY49"/>
      <c r="RJZ49"/>
      <c r="RKA49"/>
      <c r="RKB49"/>
      <c r="RKC49"/>
      <c r="RKD49"/>
      <c r="RKE49"/>
      <c r="RKF49"/>
      <c r="RKG49"/>
      <c r="RKH49"/>
      <c r="RKI49"/>
      <c r="RKJ49"/>
      <c r="RKK49"/>
      <c r="RKL49"/>
      <c r="RKM49"/>
      <c r="RKN49"/>
      <c r="RKO49"/>
      <c r="RKP49"/>
      <c r="RKQ49"/>
      <c r="RKR49"/>
      <c r="RKS49"/>
      <c r="RKT49"/>
      <c r="RKU49"/>
      <c r="RKV49"/>
      <c r="RKW49"/>
      <c r="RKX49"/>
      <c r="RKY49"/>
      <c r="RKZ49"/>
      <c r="RLA49"/>
      <c r="RLB49"/>
      <c r="RLC49"/>
      <c r="RLD49"/>
      <c r="RLE49"/>
      <c r="RLF49"/>
      <c r="RLG49"/>
      <c r="RLH49"/>
      <c r="RLI49"/>
      <c r="RLJ49"/>
      <c r="RLK49"/>
      <c r="RLL49"/>
      <c r="RLM49"/>
      <c r="RLN49"/>
      <c r="RLO49"/>
      <c r="RLP49"/>
      <c r="RLQ49"/>
      <c r="RLR49"/>
      <c r="RLS49"/>
      <c r="RLT49"/>
      <c r="RLU49"/>
      <c r="RLV49"/>
      <c r="RLW49"/>
      <c r="RLX49"/>
      <c r="RLY49"/>
      <c r="RLZ49"/>
      <c r="RMA49"/>
      <c r="RMB49"/>
      <c r="RMC49"/>
      <c r="RMD49"/>
      <c r="RME49"/>
      <c r="RMF49"/>
      <c r="RMG49"/>
      <c r="RMH49"/>
      <c r="RMI49"/>
      <c r="RMJ49"/>
      <c r="RMK49"/>
      <c r="RML49"/>
      <c r="RMM49"/>
      <c r="RMN49"/>
      <c r="RMO49"/>
      <c r="RMP49"/>
      <c r="RMQ49"/>
      <c r="RMR49"/>
      <c r="RMS49"/>
      <c r="RMT49"/>
      <c r="RMU49"/>
      <c r="RMV49"/>
      <c r="RMW49"/>
      <c r="RMX49"/>
      <c r="RMY49"/>
      <c r="RMZ49"/>
      <c r="RNA49"/>
      <c r="RNB49"/>
      <c r="RNC49"/>
      <c r="RND49"/>
      <c r="RNE49"/>
      <c r="RNF49"/>
      <c r="RNG49"/>
      <c r="RNH49"/>
      <c r="RNI49"/>
      <c r="RNJ49"/>
      <c r="RNK49"/>
      <c r="RNL49"/>
      <c r="RNM49"/>
      <c r="RNN49"/>
      <c r="RNO49"/>
      <c r="RNP49"/>
      <c r="RNQ49"/>
      <c r="RNR49"/>
      <c r="RNS49"/>
      <c r="RNT49"/>
      <c r="RNU49"/>
      <c r="RNV49"/>
      <c r="RNW49"/>
      <c r="RNX49"/>
      <c r="RNY49"/>
      <c r="RNZ49"/>
      <c r="ROA49"/>
      <c r="ROB49"/>
      <c r="ROC49"/>
      <c r="ROD49"/>
      <c r="ROE49"/>
      <c r="ROF49"/>
      <c r="ROG49"/>
      <c r="ROH49"/>
      <c r="ROI49"/>
      <c r="ROJ49"/>
      <c r="ROK49"/>
      <c r="ROL49"/>
      <c r="ROM49"/>
      <c r="RON49"/>
      <c r="ROO49"/>
      <c r="ROP49"/>
      <c r="ROQ49"/>
      <c r="ROR49"/>
      <c r="ROS49"/>
      <c r="ROT49"/>
      <c r="ROU49"/>
      <c r="ROV49"/>
      <c r="ROW49"/>
      <c r="ROX49"/>
      <c r="ROY49"/>
      <c r="ROZ49"/>
      <c r="RPA49"/>
      <c r="RPB49"/>
      <c r="RPC49"/>
      <c r="RPD49"/>
      <c r="RPE49"/>
      <c r="RPF49"/>
      <c r="RPG49"/>
      <c r="RPH49"/>
      <c r="RPI49"/>
      <c r="RPJ49"/>
      <c r="RPK49"/>
      <c r="RPL49"/>
      <c r="RPM49"/>
      <c r="RPN49"/>
      <c r="RPO49"/>
      <c r="RPP49"/>
      <c r="RPQ49"/>
      <c r="RPR49"/>
      <c r="RPS49"/>
      <c r="RPT49"/>
      <c r="RPU49"/>
      <c r="RPV49"/>
      <c r="RPW49"/>
      <c r="RPX49"/>
      <c r="RPY49"/>
      <c r="RPZ49"/>
      <c r="RQA49"/>
      <c r="RQB49"/>
      <c r="RQC49"/>
      <c r="RQD49"/>
      <c r="RQE49"/>
      <c r="RQF49"/>
      <c r="RQG49"/>
      <c r="RQH49"/>
      <c r="RQI49"/>
      <c r="RQJ49"/>
      <c r="RQK49"/>
      <c r="RQL49"/>
      <c r="RQM49"/>
      <c r="RQN49"/>
      <c r="RQO49"/>
      <c r="RQP49"/>
      <c r="RQQ49"/>
      <c r="RQR49"/>
      <c r="RQS49"/>
      <c r="RQT49"/>
      <c r="RQU49"/>
      <c r="RQV49"/>
      <c r="RQW49"/>
      <c r="RQX49"/>
      <c r="RQY49"/>
      <c r="RQZ49"/>
      <c r="RRA49"/>
      <c r="RRB49"/>
      <c r="RRC49"/>
      <c r="RRD49"/>
      <c r="RRE49"/>
      <c r="RRF49"/>
      <c r="RRG49"/>
      <c r="RRH49"/>
      <c r="RRI49"/>
      <c r="RRJ49"/>
      <c r="RRK49"/>
      <c r="RRL49"/>
      <c r="RRM49"/>
      <c r="RRN49"/>
      <c r="RRO49"/>
      <c r="RRP49"/>
      <c r="RRQ49"/>
      <c r="RRR49"/>
      <c r="RRS49"/>
      <c r="RRT49"/>
      <c r="RRU49"/>
      <c r="RRV49"/>
      <c r="RRW49"/>
      <c r="RRX49"/>
      <c r="RRY49"/>
      <c r="RRZ49"/>
      <c r="RSA49"/>
      <c r="RSB49"/>
      <c r="RSC49"/>
      <c r="RSD49"/>
      <c r="RSE49"/>
      <c r="RSF49"/>
      <c r="RSG49"/>
      <c r="RSH49"/>
      <c r="RSI49"/>
      <c r="RSJ49"/>
      <c r="RSK49"/>
      <c r="RSL49"/>
      <c r="RSM49"/>
      <c r="RSN49"/>
      <c r="RSO49"/>
      <c r="RSP49"/>
      <c r="RSQ49"/>
      <c r="RSR49"/>
      <c r="RSS49"/>
      <c r="RST49"/>
      <c r="RSU49"/>
      <c r="RSV49"/>
      <c r="RSW49"/>
      <c r="RSX49"/>
      <c r="RSY49"/>
      <c r="RSZ49"/>
      <c r="RTA49"/>
      <c r="RTB49"/>
      <c r="RTC49"/>
      <c r="RTD49"/>
      <c r="RTE49"/>
      <c r="RTF49"/>
      <c r="RTG49"/>
      <c r="RTH49"/>
      <c r="RTI49"/>
      <c r="RTJ49"/>
      <c r="RTK49"/>
      <c r="RTL49"/>
      <c r="RTM49"/>
      <c r="RTN49"/>
      <c r="RTO49"/>
      <c r="RTP49"/>
      <c r="RTQ49"/>
      <c r="RTR49"/>
      <c r="RTS49"/>
      <c r="RTT49"/>
      <c r="RTU49"/>
      <c r="RTV49"/>
      <c r="RTW49"/>
      <c r="RTX49"/>
      <c r="RTY49"/>
      <c r="RTZ49"/>
      <c r="RUA49"/>
      <c r="RUB49"/>
      <c r="RUC49"/>
      <c r="RUD49"/>
      <c r="RUE49"/>
      <c r="RUF49"/>
      <c r="RUG49"/>
      <c r="RUH49"/>
      <c r="RUI49"/>
      <c r="RUJ49"/>
      <c r="RUK49"/>
      <c r="RUL49"/>
      <c r="RUM49"/>
      <c r="RUN49"/>
      <c r="RUO49"/>
      <c r="RUP49"/>
      <c r="RUQ49"/>
      <c r="RUR49"/>
      <c r="RUS49"/>
      <c r="RUT49"/>
      <c r="RUU49"/>
      <c r="RUV49"/>
      <c r="RUW49"/>
      <c r="RUX49"/>
      <c r="RUY49"/>
      <c r="RUZ49"/>
      <c r="RVA49"/>
      <c r="RVB49"/>
      <c r="RVC49"/>
      <c r="RVD49"/>
      <c r="RVE49"/>
      <c r="RVF49"/>
      <c r="RVG49"/>
      <c r="RVH49"/>
      <c r="RVI49"/>
      <c r="RVJ49"/>
      <c r="RVK49"/>
      <c r="RVL49"/>
      <c r="RVM49"/>
      <c r="RVN49"/>
      <c r="RVO49"/>
      <c r="RVP49"/>
      <c r="RVQ49"/>
      <c r="RVR49"/>
      <c r="RVS49"/>
      <c r="RVT49"/>
      <c r="RVU49"/>
      <c r="RVV49"/>
      <c r="RVW49"/>
      <c r="RVX49"/>
      <c r="RVY49"/>
      <c r="RVZ49"/>
      <c r="RWA49"/>
      <c r="RWB49"/>
      <c r="RWC49"/>
      <c r="RWD49"/>
      <c r="RWE49"/>
      <c r="RWF49"/>
      <c r="RWG49"/>
      <c r="RWH49"/>
      <c r="RWI49"/>
      <c r="RWJ49"/>
      <c r="RWK49"/>
      <c r="RWL49"/>
      <c r="RWM49"/>
      <c r="RWN49"/>
      <c r="RWO49"/>
      <c r="RWP49"/>
      <c r="RWQ49"/>
      <c r="RWR49"/>
      <c r="RWS49"/>
      <c r="RWT49"/>
      <c r="RWU49"/>
      <c r="RWV49"/>
      <c r="RWW49"/>
      <c r="RWX49"/>
      <c r="RWY49"/>
      <c r="RWZ49"/>
      <c r="RXA49"/>
      <c r="RXB49"/>
      <c r="RXC49"/>
      <c r="RXD49"/>
      <c r="RXE49"/>
      <c r="RXF49"/>
      <c r="RXG49"/>
      <c r="RXH49"/>
      <c r="RXI49"/>
      <c r="RXJ49"/>
      <c r="RXK49"/>
      <c r="RXL49"/>
      <c r="RXM49"/>
      <c r="RXN49"/>
      <c r="RXO49"/>
      <c r="RXP49"/>
      <c r="RXQ49"/>
      <c r="RXR49"/>
      <c r="RXS49"/>
      <c r="RXT49"/>
      <c r="RXU49"/>
      <c r="RXV49"/>
      <c r="RXW49"/>
      <c r="RXX49"/>
      <c r="RXY49"/>
      <c r="RXZ49"/>
      <c r="RYA49"/>
      <c r="RYB49"/>
      <c r="RYC49"/>
      <c r="RYD49"/>
      <c r="RYE49"/>
      <c r="RYF49"/>
      <c r="RYG49"/>
      <c r="RYH49"/>
      <c r="RYI49"/>
      <c r="RYJ49"/>
      <c r="RYK49"/>
      <c r="RYL49"/>
      <c r="RYM49"/>
      <c r="RYN49"/>
      <c r="RYO49"/>
      <c r="RYP49"/>
      <c r="RYQ49"/>
      <c r="RYR49"/>
      <c r="RYS49"/>
      <c r="RYT49"/>
      <c r="RYU49"/>
      <c r="RYV49"/>
      <c r="RYW49"/>
      <c r="RYX49"/>
      <c r="RYY49"/>
      <c r="RYZ49"/>
      <c r="RZA49"/>
      <c r="RZB49"/>
      <c r="RZC49"/>
      <c r="RZD49"/>
      <c r="RZE49"/>
      <c r="RZF49"/>
      <c r="RZG49"/>
      <c r="RZH49"/>
      <c r="RZI49"/>
      <c r="RZJ49"/>
      <c r="RZK49"/>
      <c r="RZL49"/>
      <c r="RZM49"/>
      <c r="RZN49"/>
      <c r="RZO49"/>
      <c r="RZP49"/>
      <c r="RZQ49"/>
      <c r="RZR49"/>
      <c r="RZS49"/>
      <c r="RZT49"/>
      <c r="RZU49"/>
      <c r="RZV49"/>
      <c r="RZW49"/>
      <c r="RZX49"/>
      <c r="RZY49"/>
      <c r="RZZ49"/>
      <c r="SAA49"/>
      <c r="SAB49"/>
      <c r="SAC49"/>
      <c r="SAD49"/>
      <c r="SAE49"/>
      <c r="SAF49"/>
      <c r="SAG49"/>
      <c r="SAH49"/>
      <c r="SAI49"/>
      <c r="SAJ49"/>
      <c r="SAK49"/>
      <c r="SAL49"/>
      <c r="SAM49"/>
      <c r="SAN49"/>
      <c r="SAO49"/>
      <c r="SAP49"/>
      <c r="SAQ49"/>
      <c r="SAR49"/>
      <c r="SAS49"/>
      <c r="SAT49"/>
      <c r="SAU49"/>
      <c r="SAV49"/>
      <c r="SAW49"/>
      <c r="SAX49"/>
      <c r="SAY49"/>
      <c r="SAZ49"/>
      <c r="SBA49"/>
      <c r="SBB49"/>
      <c r="SBC49"/>
      <c r="SBD49"/>
      <c r="SBE49"/>
      <c r="SBF49"/>
      <c r="SBG49"/>
      <c r="SBH49"/>
      <c r="SBI49"/>
      <c r="SBJ49"/>
      <c r="SBK49"/>
      <c r="SBL49"/>
      <c r="SBM49"/>
      <c r="SBN49"/>
      <c r="SBO49"/>
      <c r="SBP49"/>
      <c r="SBQ49"/>
      <c r="SBR49"/>
      <c r="SBS49"/>
      <c r="SBT49"/>
      <c r="SBU49"/>
      <c r="SBV49"/>
      <c r="SBW49"/>
      <c r="SBX49"/>
      <c r="SBY49"/>
      <c r="SBZ49"/>
      <c r="SCA49"/>
      <c r="SCB49"/>
      <c r="SCC49"/>
      <c r="SCD49"/>
      <c r="SCE49"/>
      <c r="SCF49"/>
      <c r="SCG49"/>
      <c r="SCH49"/>
      <c r="SCI49"/>
      <c r="SCJ49"/>
      <c r="SCK49"/>
      <c r="SCL49"/>
      <c r="SCM49"/>
      <c r="SCN49"/>
      <c r="SCO49"/>
      <c r="SCP49"/>
      <c r="SCQ49"/>
      <c r="SCR49"/>
      <c r="SCS49"/>
      <c r="SCT49"/>
      <c r="SCU49"/>
      <c r="SCV49"/>
      <c r="SCW49"/>
      <c r="SCX49"/>
      <c r="SCY49"/>
      <c r="SCZ49"/>
      <c r="SDA49"/>
      <c r="SDB49"/>
      <c r="SDC49"/>
      <c r="SDD49"/>
      <c r="SDE49"/>
      <c r="SDF49"/>
      <c r="SDG49"/>
      <c r="SDH49"/>
      <c r="SDI49"/>
      <c r="SDJ49"/>
      <c r="SDK49"/>
      <c r="SDL49"/>
      <c r="SDM49"/>
      <c r="SDN49"/>
      <c r="SDO49"/>
      <c r="SDP49"/>
      <c r="SDQ49"/>
      <c r="SDR49"/>
      <c r="SDS49"/>
      <c r="SDT49"/>
      <c r="SDU49"/>
      <c r="SDV49"/>
      <c r="SDW49"/>
      <c r="SDX49"/>
      <c r="SDY49"/>
      <c r="SDZ49"/>
      <c r="SEA49"/>
      <c r="SEB49"/>
      <c r="SEC49"/>
      <c r="SED49"/>
      <c r="SEE49"/>
      <c r="SEF49"/>
      <c r="SEG49"/>
      <c r="SEH49"/>
      <c r="SEI49"/>
      <c r="SEJ49"/>
      <c r="SEK49"/>
      <c r="SEL49"/>
      <c r="SEM49"/>
      <c r="SEN49"/>
      <c r="SEO49"/>
      <c r="SEP49"/>
      <c r="SEQ49"/>
      <c r="SER49"/>
      <c r="SES49"/>
      <c r="SET49"/>
      <c r="SEU49"/>
      <c r="SEV49"/>
      <c r="SEW49"/>
      <c r="SEX49"/>
      <c r="SEY49"/>
      <c r="SEZ49"/>
      <c r="SFA49"/>
      <c r="SFB49"/>
      <c r="SFC49"/>
      <c r="SFD49"/>
      <c r="SFE49"/>
      <c r="SFF49"/>
      <c r="SFG49"/>
      <c r="SFH49"/>
      <c r="SFI49"/>
      <c r="SFJ49"/>
      <c r="SFK49"/>
      <c r="SFL49"/>
      <c r="SFM49"/>
      <c r="SFN49"/>
      <c r="SFO49"/>
      <c r="SFP49"/>
      <c r="SFQ49"/>
      <c r="SFR49"/>
      <c r="SFS49"/>
      <c r="SFT49"/>
      <c r="SFU49"/>
      <c r="SFV49"/>
      <c r="SFW49"/>
      <c r="SFX49"/>
      <c r="SFY49"/>
      <c r="SFZ49"/>
      <c r="SGA49"/>
      <c r="SGB49"/>
      <c r="SGC49"/>
      <c r="SGD49"/>
      <c r="SGE49"/>
      <c r="SGF49"/>
      <c r="SGG49"/>
      <c r="SGH49"/>
      <c r="SGI49"/>
      <c r="SGJ49"/>
      <c r="SGK49"/>
      <c r="SGL49"/>
      <c r="SGM49"/>
      <c r="SGN49"/>
      <c r="SGO49"/>
      <c r="SGP49"/>
      <c r="SGQ49"/>
      <c r="SGR49"/>
      <c r="SGS49"/>
      <c r="SGT49"/>
      <c r="SGU49"/>
      <c r="SGV49"/>
      <c r="SGW49"/>
      <c r="SGX49"/>
      <c r="SGY49"/>
      <c r="SGZ49"/>
      <c r="SHA49"/>
      <c r="SHB49"/>
      <c r="SHC49"/>
      <c r="SHD49"/>
      <c r="SHE49"/>
      <c r="SHF49"/>
      <c r="SHG49"/>
      <c r="SHH49"/>
      <c r="SHI49"/>
      <c r="SHJ49"/>
      <c r="SHK49"/>
      <c r="SHL49"/>
      <c r="SHM49"/>
      <c r="SHN49"/>
      <c r="SHO49"/>
      <c r="SHP49"/>
      <c r="SHQ49"/>
      <c r="SHR49"/>
      <c r="SHS49"/>
      <c r="SHT49"/>
      <c r="SHU49"/>
      <c r="SHV49"/>
      <c r="SHW49"/>
      <c r="SHX49"/>
      <c r="SHY49"/>
      <c r="SHZ49"/>
      <c r="SIA49"/>
      <c r="SIB49"/>
      <c r="SIC49"/>
      <c r="SID49"/>
      <c r="SIE49"/>
      <c r="SIF49"/>
      <c r="SIG49"/>
      <c r="SIH49"/>
      <c r="SII49"/>
      <c r="SIJ49"/>
      <c r="SIK49"/>
      <c r="SIL49"/>
      <c r="SIM49"/>
      <c r="SIN49"/>
      <c r="SIO49"/>
      <c r="SIP49"/>
      <c r="SIQ49"/>
      <c r="SIR49"/>
      <c r="SIS49"/>
      <c r="SIT49"/>
      <c r="SIU49"/>
      <c r="SIV49"/>
      <c r="SIW49"/>
      <c r="SIX49"/>
      <c r="SIY49"/>
      <c r="SIZ49"/>
      <c r="SJA49"/>
      <c r="SJB49"/>
      <c r="SJC49"/>
      <c r="SJD49"/>
      <c r="SJE49"/>
      <c r="SJF49"/>
      <c r="SJG49"/>
      <c r="SJH49"/>
      <c r="SJI49"/>
      <c r="SJJ49"/>
      <c r="SJK49"/>
      <c r="SJL49"/>
      <c r="SJM49"/>
      <c r="SJN49"/>
      <c r="SJO49"/>
      <c r="SJP49"/>
      <c r="SJQ49"/>
      <c r="SJR49"/>
      <c r="SJS49"/>
      <c r="SJT49"/>
      <c r="SJU49"/>
      <c r="SJV49"/>
      <c r="SJW49"/>
      <c r="SJX49"/>
      <c r="SJY49"/>
      <c r="SJZ49"/>
      <c r="SKA49"/>
      <c r="SKB49"/>
      <c r="SKC49"/>
      <c r="SKD49"/>
      <c r="SKE49"/>
      <c r="SKF49"/>
      <c r="SKG49"/>
      <c r="SKH49"/>
      <c r="SKI49"/>
      <c r="SKJ49"/>
      <c r="SKK49"/>
      <c r="SKL49"/>
      <c r="SKM49"/>
      <c r="SKN49"/>
      <c r="SKO49"/>
      <c r="SKP49"/>
      <c r="SKQ49"/>
      <c r="SKR49"/>
      <c r="SKS49"/>
      <c r="SKT49"/>
      <c r="SKU49"/>
      <c r="SKV49"/>
      <c r="SKW49"/>
      <c r="SKX49"/>
      <c r="SKY49"/>
      <c r="SKZ49"/>
      <c r="SLA49"/>
      <c r="SLB49"/>
      <c r="SLC49"/>
      <c r="SLD49"/>
      <c r="SLE49"/>
      <c r="SLF49"/>
      <c r="SLG49"/>
      <c r="SLH49"/>
      <c r="SLI49"/>
      <c r="SLJ49"/>
      <c r="SLK49"/>
      <c r="SLL49"/>
      <c r="SLM49"/>
      <c r="SLN49"/>
      <c r="SLO49"/>
      <c r="SLP49"/>
      <c r="SLQ49"/>
      <c r="SLR49"/>
      <c r="SLS49"/>
      <c r="SLT49"/>
      <c r="SLU49"/>
      <c r="SLV49"/>
      <c r="SLW49"/>
      <c r="SLX49"/>
      <c r="SLY49"/>
      <c r="SLZ49"/>
      <c r="SMA49"/>
      <c r="SMB49"/>
      <c r="SMC49"/>
      <c r="SMD49"/>
      <c r="SME49"/>
      <c r="SMF49"/>
      <c r="SMG49"/>
      <c r="SMH49"/>
      <c r="SMI49"/>
      <c r="SMJ49"/>
      <c r="SMK49"/>
      <c r="SML49"/>
      <c r="SMM49"/>
      <c r="SMN49"/>
      <c r="SMO49"/>
      <c r="SMP49"/>
      <c r="SMQ49"/>
      <c r="SMR49"/>
      <c r="SMS49"/>
      <c r="SMT49"/>
      <c r="SMU49"/>
      <c r="SMV49"/>
      <c r="SMW49"/>
      <c r="SMX49"/>
      <c r="SMY49"/>
      <c r="SMZ49"/>
      <c r="SNA49"/>
      <c r="SNB49"/>
      <c r="SNC49"/>
      <c r="SND49"/>
      <c r="SNE49"/>
      <c r="SNF49"/>
      <c r="SNG49"/>
      <c r="SNH49"/>
      <c r="SNI49"/>
      <c r="SNJ49"/>
      <c r="SNK49"/>
      <c r="SNL49"/>
      <c r="SNM49"/>
      <c r="SNN49"/>
      <c r="SNO49"/>
      <c r="SNP49"/>
      <c r="SNQ49"/>
      <c r="SNR49"/>
      <c r="SNS49"/>
      <c r="SNT49"/>
      <c r="SNU49"/>
      <c r="SNV49"/>
      <c r="SNW49"/>
      <c r="SNX49"/>
      <c r="SNY49"/>
      <c r="SNZ49"/>
      <c r="SOA49"/>
      <c r="SOB49"/>
      <c r="SOC49"/>
      <c r="SOD49"/>
      <c r="SOE49"/>
      <c r="SOF49"/>
      <c r="SOG49"/>
      <c r="SOH49"/>
      <c r="SOI49"/>
      <c r="SOJ49"/>
      <c r="SOK49"/>
      <c r="SOL49"/>
      <c r="SOM49"/>
      <c r="SON49"/>
      <c r="SOO49"/>
      <c r="SOP49"/>
      <c r="SOQ49"/>
      <c r="SOR49"/>
      <c r="SOS49"/>
      <c r="SOT49"/>
      <c r="SOU49"/>
      <c r="SOV49"/>
      <c r="SOW49"/>
      <c r="SOX49"/>
      <c r="SOY49"/>
      <c r="SOZ49"/>
      <c r="SPA49"/>
      <c r="SPB49"/>
      <c r="SPC49"/>
      <c r="SPD49"/>
      <c r="SPE49"/>
      <c r="SPF49"/>
      <c r="SPG49"/>
      <c r="SPH49"/>
      <c r="SPI49"/>
      <c r="SPJ49"/>
      <c r="SPK49"/>
      <c r="SPL49"/>
      <c r="SPM49"/>
      <c r="SPN49"/>
      <c r="SPO49"/>
      <c r="SPP49"/>
      <c r="SPQ49"/>
      <c r="SPR49"/>
      <c r="SPS49"/>
      <c r="SPT49"/>
      <c r="SPU49"/>
      <c r="SPV49"/>
      <c r="SPW49"/>
      <c r="SPX49"/>
      <c r="SPY49"/>
      <c r="SPZ49"/>
      <c r="SQA49"/>
      <c r="SQB49"/>
      <c r="SQC49"/>
      <c r="SQD49"/>
      <c r="SQE49"/>
      <c r="SQF49"/>
      <c r="SQG49"/>
      <c r="SQH49"/>
      <c r="SQI49"/>
      <c r="SQJ49"/>
      <c r="SQK49"/>
      <c r="SQL49"/>
      <c r="SQM49"/>
      <c r="SQN49"/>
      <c r="SQO49"/>
      <c r="SQP49"/>
      <c r="SQQ49"/>
      <c r="SQR49"/>
      <c r="SQS49"/>
      <c r="SQT49"/>
      <c r="SQU49"/>
      <c r="SQV49"/>
      <c r="SQW49"/>
      <c r="SQX49"/>
      <c r="SQY49"/>
      <c r="SQZ49"/>
      <c r="SRA49"/>
      <c r="SRB49"/>
      <c r="SRC49"/>
      <c r="SRD49"/>
      <c r="SRE49"/>
      <c r="SRF49"/>
      <c r="SRG49"/>
      <c r="SRH49"/>
      <c r="SRI49"/>
      <c r="SRJ49"/>
      <c r="SRK49"/>
      <c r="SRL49"/>
      <c r="SRM49"/>
      <c r="SRN49"/>
      <c r="SRO49"/>
      <c r="SRP49"/>
      <c r="SRQ49"/>
      <c r="SRR49"/>
      <c r="SRS49"/>
      <c r="SRT49"/>
      <c r="SRU49"/>
      <c r="SRV49"/>
      <c r="SRW49"/>
      <c r="SRX49"/>
      <c r="SRY49"/>
      <c r="SRZ49"/>
      <c r="SSA49"/>
      <c r="SSB49"/>
      <c r="SSC49"/>
      <c r="SSD49"/>
      <c r="SSE49"/>
      <c r="SSF49"/>
      <c r="SSG49"/>
      <c r="SSH49"/>
      <c r="SSI49"/>
      <c r="SSJ49"/>
      <c r="SSK49"/>
      <c r="SSL49"/>
      <c r="SSM49"/>
      <c r="SSN49"/>
      <c r="SSO49"/>
      <c r="SSP49"/>
      <c r="SSQ49"/>
      <c r="SSR49"/>
      <c r="SSS49"/>
      <c r="SST49"/>
      <c r="SSU49"/>
      <c r="SSV49"/>
      <c r="SSW49"/>
      <c r="SSX49"/>
      <c r="SSY49"/>
      <c r="SSZ49"/>
      <c r="STA49"/>
      <c r="STB49"/>
      <c r="STC49"/>
      <c r="STD49"/>
      <c r="STE49"/>
      <c r="STF49"/>
      <c r="STG49"/>
      <c r="STH49"/>
      <c r="STI49"/>
      <c r="STJ49"/>
      <c r="STK49"/>
      <c r="STL49"/>
      <c r="STM49"/>
      <c r="STN49"/>
      <c r="STO49"/>
      <c r="STP49"/>
      <c r="STQ49"/>
      <c r="STR49"/>
      <c r="STS49"/>
      <c r="STT49"/>
      <c r="STU49"/>
      <c r="STV49"/>
      <c r="STW49"/>
      <c r="STX49"/>
      <c r="STY49"/>
      <c r="STZ49"/>
      <c r="SUA49"/>
      <c r="SUB49"/>
      <c r="SUC49"/>
      <c r="SUD49"/>
      <c r="SUE49"/>
      <c r="SUF49"/>
      <c r="SUG49"/>
      <c r="SUH49"/>
      <c r="SUI49"/>
      <c r="SUJ49"/>
      <c r="SUK49"/>
      <c r="SUL49"/>
      <c r="SUM49"/>
      <c r="SUN49"/>
      <c r="SUO49"/>
      <c r="SUP49"/>
      <c r="SUQ49"/>
      <c r="SUR49"/>
      <c r="SUS49"/>
      <c r="SUT49"/>
      <c r="SUU49"/>
      <c r="SUV49"/>
      <c r="SUW49"/>
      <c r="SUX49"/>
      <c r="SUY49"/>
      <c r="SUZ49"/>
      <c r="SVA49"/>
      <c r="SVB49"/>
      <c r="SVC49"/>
      <c r="SVD49"/>
      <c r="SVE49"/>
      <c r="SVF49"/>
      <c r="SVG49"/>
      <c r="SVH49"/>
      <c r="SVI49"/>
      <c r="SVJ49"/>
      <c r="SVK49"/>
      <c r="SVL49"/>
      <c r="SVM49"/>
      <c r="SVN49"/>
      <c r="SVO49"/>
      <c r="SVP49"/>
      <c r="SVQ49"/>
      <c r="SVR49"/>
      <c r="SVS49"/>
      <c r="SVT49"/>
      <c r="SVU49"/>
      <c r="SVV49"/>
      <c r="SVW49"/>
      <c r="SVX49"/>
      <c r="SVY49"/>
      <c r="SVZ49"/>
      <c r="SWA49"/>
      <c r="SWB49"/>
      <c r="SWC49"/>
      <c r="SWD49"/>
      <c r="SWE49"/>
      <c r="SWF49"/>
      <c r="SWG49"/>
      <c r="SWH49"/>
      <c r="SWI49"/>
      <c r="SWJ49"/>
      <c r="SWK49"/>
      <c r="SWL49"/>
      <c r="SWM49"/>
      <c r="SWN49"/>
      <c r="SWO49"/>
      <c r="SWP49"/>
      <c r="SWQ49"/>
      <c r="SWR49"/>
      <c r="SWS49"/>
      <c r="SWT49"/>
      <c r="SWU49"/>
      <c r="SWV49"/>
      <c r="SWW49"/>
      <c r="SWX49"/>
      <c r="SWY49"/>
      <c r="SWZ49"/>
      <c r="SXA49"/>
      <c r="SXB49"/>
      <c r="SXC49"/>
      <c r="SXD49"/>
      <c r="SXE49"/>
      <c r="SXF49"/>
      <c r="SXG49"/>
      <c r="SXH49"/>
      <c r="SXI49"/>
      <c r="SXJ49"/>
      <c r="SXK49"/>
      <c r="SXL49"/>
      <c r="SXM49"/>
      <c r="SXN49"/>
      <c r="SXO49"/>
      <c r="SXP49"/>
      <c r="SXQ49"/>
      <c r="SXR49"/>
      <c r="SXS49"/>
      <c r="SXT49"/>
      <c r="SXU49"/>
      <c r="SXV49"/>
      <c r="SXW49"/>
      <c r="SXX49"/>
      <c r="SXY49"/>
      <c r="SXZ49"/>
      <c r="SYA49"/>
      <c r="SYB49"/>
      <c r="SYC49"/>
      <c r="SYD49"/>
      <c r="SYE49"/>
      <c r="SYF49"/>
      <c r="SYG49"/>
      <c r="SYH49"/>
      <c r="SYI49"/>
      <c r="SYJ49"/>
      <c r="SYK49"/>
      <c r="SYL49"/>
      <c r="SYM49"/>
      <c r="SYN49"/>
      <c r="SYO49"/>
      <c r="SYP49"/>
      <c r="SYQ49"/>
      <c r="SYR49"/>
      <c r="SYS49"/>
      <c r="SYT49"/>
      <c r="SYU49"/>
      <c r="SYV49"/>
      <c r="SYW49"/>
      <c r="SYX49"/>
      <c r="SYY49"/>
      <c r="SYZ49"/>
      <c r="SZA49"/>
      <c r="SZB49"/>
      <c r="SZC49"/>
      <c r="SZD49"/>
      <c r="SZE49"/>
      <c r="SZF49"/>
      <c r="SZG49"/>
      <c r="SZH49"/>
      <c r="SZI49"/>
      <c r="SZJ49"/>
      <c r="SZK49"/>
      <c r="SZL49"/>
      <c r="SZM49"/>
      <c r="SZN49"/>
      <c r="SZO49"/>
      <c r="SZP49"/>
      <c r="SZQ49"/>
      <c r="SZR49"/>
      <c r="SZS49"/>
      <c r="SZT49"/>
      <c r="SZU49"/>
      <c r="SZV49"/>
      <c r="SZW49"/>
      <c r="SZX49"/>
      <c r="SZY49"/>
      <c r="SZZ49"/>
      <c r="TAA49"/>
      <c r="TAB49"/>
      <c r="TAC49"/>
      <c r="TAD49"/>
      <c r="TAE49"/>
      <c r="TAF49"/>
      <c r="TAG49"/>
      <c r="TAH49"/>
      <c r="TAI49"/>
      <c r="TAJ49"/>
      <c r="TAK49"/>
      <c r="TAL49"/>
      <c r="TAM49"/>
      <c r="TAN49"/>
      <c r="TAO49"/>
      <c r="TAP49"/>
      <c r="TAQ49"/>
      <c r="TAR49"/>
      <c r="TAS49"/>
      <c r="TAT49"/>
      <c r="TAU49"/>
      <c r="TAV49"/>
      <c r="TAW49"/>
      <c r="TAX49"/>
      <c r="TAY49"/>
      <c r="TAZ49"/>
      <c r="TBA49"/>
      <c r="TBB49"/>
      <c r="TBC49"/>
      <c r="TBD49"/>
      <c r="TBE49"/>
      <c r="TBF49"/>
      <c r="TBG49"/>
      <c r="TBH49"/>
      <c r="TBI49"/>
      <c r="TBJ49"/>
      <c r="TBK49"/>
      <c r="TBL49"/>
      <c r="TBM49"/>
      <c r="TBN49"/>
      <c r="TBO49"/>
      <c r="TBP49"/>
      <c r="TBQ49"/>
      <c r="TBR49"/>
      <c r="TBS49"/>
      <c r="TBT49"/>
      <c r="TBU49"/>
      <c r="TBV49"/>
      <c r="TBW49"/>
      <c r="TBX49"/>
      <c r="TBY49"/>
      <c r="TBZ49"/>
      <c r="TCA49"/>
      <c r="TCB49"/>
      <c r="TCC49"/>
      <c r="TCD49"/>
      <c r="TCE49"/>
      <c r="TCF49"/>
      <c r="TCG49"/>
      <c r="TCH49"/>
      <c r="TCI49"/>
      <c r="TCJ49"/>
      <c r="TCK49"/>
      <c r="TCL49"/>
      <c r="TCM49"/>
      <c r="TCN49"/>
      <c r="TCO49"/>
      <c r="TCP49"/>
      <c r="TCQ49"/>
      <c r="TCR49"/>
      <c r="TCS49"/>
      <c r="TCT49"/>
      <c r="TCU49"/>
      <c r="TCV49"/>
      <c r="TCW49"/>
      <c r="TCX49"/>
      <c r="TCY49"/>
      <c r="TCZ49"/>
      <c r="TDA49"/>
      <c r="TDB49"/>
      <c r="TDC49"/>
      <c r="TDD49"/>
      <c r="TDE49"/>
      <c r="TDF49"/>
      <c r="TDG49"/>
      <c r="TDH49"/>
      <c r="TDI49"/>
      <c r="TDJ49"/>
      <c r="TDK49"/>
      <c r="TDL49"/>
      <c r="TDM49"/>
      <c r="TDN49"/>
      <c r="TDO49"/>
      <c r="TDP49"/>
      <c r="TDQ49"/>
      <c r="TDR49"/>
      <c r="TDS49"/>
      <c r="TDT49"/>
      <c r="TDU49"/>
      <c r="TDV49"/>
      <c r="TDW49"/>
      <c r="TDX49"/>
      <c r="TDY49"/>
      <c r="TDZ49"/>
      <c r="TEA49"/>
      <c r="TEB49"/>
      <c r="TEC49"/>
      <c r="TED49"/>
      <c r="TEE49"/>
      <c r="TEF49"/>
      <c r="TEG49"/>
      <c r="TEH49"/>
      <c r="TEI49"/>
      <c r="TEJ49"/>
      <c r="TEK49"/>
      <c r="TEL49"/>
      <c r="TEM49"/>
      <c r="TEN49"/>
      <c r="TEO49"/>
      <c r="TEP49"/>
      <c r="TEQ49"/>
      <c r="TER49"/>
      <c r="TES49"/>
      <c r="TET49"/>
      <c r="TEU49"/>
      <c r="TEV49"/>
      <c r="TEW49"/>
      <c r="TEX49"/>
      <c r="TEY49"/>
      <c r="TEZ49"/>
      <c r="TFA49"/>
      <c r="TFB49"/>
      <c r="TFC49"/>
      <c r="TFD49"/>
      <c r="TFE49"/>
      <c r="TFF49"/>
      <c r="TFG49"/>
      <c r="TFH49"/>
      <c r="TFI49"/>
      <c r="TFJ49"/>
      <c r="TFK49"/>
      <c r="TFL49"/>
      <c r="TFM49"/>
      <c r="TFN49"/>
      <c r="TFO49"/>
      <c r="TFP49"/>
      <c r="TFQ49"/>
      <c r="TFR49"/>
      <c r="TFS49"/>
      <c r="TFT49"/>
      <c r="TFU49"/>
      <c r="TFV49"/>
      <c r="TFW49"/>
      <c r="TFX49"/>
      <c r="TFY49"/>
      <c r="TFZ49"/>
      <c r="TGA49"/>
      <c r="TGB49"/>
      <c r="TGC49"/>
      <c r="TGD49"/>
      <c r="TGE49"/>
      <c r="TGF49"/>
      <c r="TGG49"/>
      <c r="TGH49"/>
      <c r="TGI49"/>
      <c r="TGJ49"/>
      <c r="TGK49"/>
      <c r="TGL49"/>
      <c r="TGM49"/>
      <c r="TGN49"/>
      <c r="TGO49"/>
      <c r="TGP49"/>
      <c r="TGQ49"/>
      <c r="TGR49"/>
      <c r="TGS49"/>
      <c r="TGT49"/>
      <c r="TGU49"/>
      <c r="TGV49"/>
      <c r="TGW49"/>
      <c r="TGX49"/>
      <c r="TGY49"/>
      <c r="TGZ49"/>
      <c r="THA49"/>
      <c r="THB49"/>
      <c r="THC49"/>
      <c r="THD49"/>
      <c r="THE49"/>
      <c r="THF49"/>
      <c r="THG49"/>
      <c r="THH49"/>
      <c r="THI49"/>
      <c r="THJ49"/>
      <c r="THK49"/>
      <c r="THL49"/>
      <c r="THM49"/>
      <c r="THN49"/>
      <c r="THO49"/>
      <c r="THP49"/>
      <c r="THQ49"/>
      <c r="THR49"/>
      <c r="THS49"/>
      <c r="THT49"/>
      <c r="THU49"/>
      <c r="THV49"/>
      <c r="THW49"/>
      <c r="THX49"/>
      <c r="THY49"/>
      <c r="THZ49"/>
      <c r="TIA49"/>
      <c r="TIB49"/>
      <c r="TIC49"/>
      <c r="TID49"/>
      <c r="TIE49"/>
      <c r="TIF49"/>
      <c r="TIG49"/>
      <c r="TIH49"/>
      <c r="TII49"/>
      <c r="TIJ49"/>
      <c r="TIK49"/>
      <c r="TIL49"/>
      <c r="TIM49"/>
      <c r="TIN49"/>
      <c r="TIO49"/>
      <c r="TIP49"/>
      <c r="TIQ49"/>
      <c r="TIR49"/>
      <c r="TIS49"/>
      <c r="TIT49"/>
      <c r="TIU49"/>
      <c r="TIV49"/>
      <c r="TIW49"/>
      <c r="TIX49"/>
      <c r="TIY49"/>
      <c r="TIZ49"/>
      <c r="TJA49"/>
      <c r="TJB49"/>
      <c r="TJC49"/>
      <c r="TJD49"/>
      <c r="TJE49"/>
      <c r="TJF49"/>
      <c r="TJG49"/>
      <c r="TJH49"/>
      <c r="TJI49"/>
      <c r="TJJ49"/>
      <c r="TJK49"/>
      <c r="TJL49"/>
      <c r="TJM49"/>
      <c r="TJN49"/>
      <c r="TJO49"/>
      <c r="TJP49"/>
      <c r="TJQ49"/>
      <c r="TJR49"/>
      <c r="TJS49"/>
      <c r="TJT49"/>
      <c r="TJU49"/>
      <c r="TJV49"/>
      <c r="TJW49"/>
      <c r="TJX49"/>
      <c r="TJY49"/>
      <c r="TJZ49"/>
      <c r="TKA49"/>
      <c r="TKB49"/>
      <c r="TKC49"/>
      <c r="TKD49"/>
      <c r="TKE49"/>
      <c r="TKF49"/>
      <c r="TKG49"/>
      <c r="TKH49"/>
      <c r="TKI49"/>
      <c r="TKJ49"/>
      <c r="TKK49"/>
      <c r="TKL49"/>
      <c r="TKM49"/>
      <c r="TKN49"/>
      <c r="TKO49"/>
      <c r="TKP49"/>
      <c r="TKQ49"/>
      <c r="TKR49"/>
      <c r="TKS49"/>
      <c r="TKT49"/>
      <c r="TKU49"/>
      <c r="TKV49"/>
      <c r="TKW49"/>
      <c r="TKX49"/>
      <c r="TKY49"/>
      <c r="TKZ49"/>
      <c r="TLA49"/>
      <c r="TLB49"/>
      <c r="TLC49"/>
      <c r="TLD49"/>
      <c r="TLE49"/>
      <c r="TLF49"/>
      <c r="TLG49"/>
      <c r="TLH49"/>
      <c r="TLI49"/>
      <c r="TLJ49"/>
      <c r="TLK49"/>
      <c r="TLL49"/>
      <c r="TLM49"/>
      <c r="TLN49"/>
      <c r="TLO49"/>
      <c r="TLP49"/>
      <c r="TLQ49"/>
      <c r="TLR49"/>
      <c r="TLS49"/>
      <c r="TLT49"/>
      <c r="TLU49"/>
      <c r="TLV49"/>
      <c r="TLW49"/>
      <c r="TLX49"/>
      <c r="TLY49"/>
      <c r="TLZ49"/>
      <c r="TMA49"/>
      <c r="TMB49"/>
      <c r="TMC49"/>
      <c r="TMD49"/>
      <c r="TME49"/>
      <c r="TMF49"/>
      <c r="TMG49"/>
      <c r="TMH49"/>
      <c r="TMI49"/>
      <c r="TMJ49"/>
      <c r="TMK49"/>
      <c r="TML49"/>
      <c r="TMM49"/>
      <c r="TMN49"/>
      <c r="TMO49"/>
      <c r="TMP49"/>
      <c r="TMQ49"/>
      <c r="TMR49"/>
      <c r="TMS49"/>
      <c r="TMT49"/>
      <c r="TMU49"/>
      <c r="TMV49"/>
      <c r="TMW49"/>
      <c r="TMX49"/>
      <c r="TMY49"/>
      <c r="TMZ49"/>
      <c r="TNA49"/>
      <c r="TNB49"/>
      <c r="TNC49"/>
      <c r="TND49"/>
      <c r="TNE49"/>
      <c r="TNF49"/>
      <c r="TNG49"/>
      <c r="TNH49"/>
      <c r="TNI49"/>
      <c r="TNJ49"/>
      <c r="TNK49"/>
      <c r="TNL49"/>
      <c r="TNM49"/>
      <c r="TNN49"/>
      <c r="TNO49"/>
      <c r="TNP49"/>
      <c r="TNQ49"/>
      <c r="TNR49"/>
      <c r="TNS49"/>
      <c r="TNT49"/>
      <c r="TNU49"/>
      <c r="TNV49"/>
      <c r="TNW49"/>
      <c r="TNX49"/>
      <c r="TNY49"/>
      <c r="TNZ49"/>
      <c r="TOA49"/>
      <c r="TOB49"/>
      <c r="TOC49"/>
      <c r="TOD49"/>
      <c r="TOE49"/>
      <c r="TOF49"/>
      <c r="TOG49"/>
      <c r="TOH49"/>
      <c r="TOI49"/>
      <c r="TOJ49"/>
      <c r="TOK49"/>
      <c r="TOL49"/>
      <c r="TOM49"/>
      <c r="TON49"/>
      <c r="TOO49"/>
      <c r="TOP49"/>
      <c r="TOQ49"/>
      <c r="TOR49"/>
      <c r="TOS49"/>
      <c r="TOT49"/>
      <c r="TOU49"/>
      <c r="TOV49"/>
      <c r="TOW49"/>
      <c r="TOX49"/>
      <c r="TOY49"/>
      <c r="TOZ49"/>
      <c r="TPA49"/>
      <c r="TPB49"/>
      <c r="TPC49"/>
      <c r="TPD49"/>
      <c r="TPE49"/>
      <c r="TPF49"/>
      <c r="TPG49"/>
      <c r="TPH49"/>
      <c r="TPI49"/>
      <c r="TPJ49"/>
      <c r="TPK49"/>
      <c r="TPL49"/>
      <c r="TPM49"/>
      <c r="TPN49"/>
      <c r="TPO49"/>
      <c r="TPP49"/>
      <c r="TPQ49"/>
      <c r="TPR49"/>
      <c r="TPS49"/>
      <c r="TPT49"/>
      <c r="TPU49"/>
      <c r="TPV49"/>
      <c r="TPW49"/>
      <c r="TPX49"/>
      <c r="TPY49"/>
      <c r="TPZ49"/>
      <c r="TQA49"/>
      <c r="TQB49"/>
      <c r="TQC49"/>
      <c r="TQD49"/>
      <c r="TQE49"/>
      <c r="TQF49"/>
      <c r="TQG49"/>
      <c r="TQH49"/>
      <c r="TQI49"/>
      <c r="TQJ49"/>
      <c r="TQK49"/>
      <c r="TQL49"/>
      <c r="TQM49"/>
      <c r="TQN49"/>
      <c r="TQO49"/>
      <c r="TQP49"/>
      <c r="TQQ49"/>
      <c r="TQR49"/>
      <c r="TQS49"/>
      <c r="TQT49"/>
      <c r="TQU49"/>
      <c r="TQV49"/>
      <c r="TQW49"/>
      <c r="TQX49"/>
      <c r="TQY49"/>
      <c r="TQZ49"/>
      <c r="TRA49"/>
      <c r="TRB49"/>
      <c r="TRC49"/>
      <c r="TRD49"/>
      <c r="TRE49"/>
      <c r="TRF49"/>
      <c r="TRG49"/>
      <c r="TRH49"/>
      <c r="TRI49"/>
      <c r="TRJ49"/>
      <c r="TRK49"/>
      <c r="TRL49"/>
      <c r="TRM49"/>
      <c r="TRN49"/>
      <c r="TRO49"/>
      <c r="TRP49"/>
      <c r="TRQ49"/>
      <c r="TRR49"/>
      <c r="TRS49"/>
      <c r="TRT49"/>
      <c r="TRU49"/>
      <c r="TRV49"/>
      <c r="TRW49"/>
      <c r="TRX49"/>
      <c r="TRY49"/>
      <c r="TRZ49"/>
      <c r="TSA49"/>
      <c r="TSB49"/>
      <c r="TSC49"/>
      <c r="TSD49"/>
      <c r="TSE49"/>
      <c r="TSF49"/>
      <c r="TSG49"/>
      <c r="TSH49"/>
      <c r="TSI49"/>
      <c r="TSJ49"/>
      <c r="TSK49"/>
      <c r="TSL49"/>
      <c r="TSM49"/>
      <c r="TSN49"/>
      <c r="TSO49"/>
      <c r="TSP49"/>
      <c r="TSQ49"/>
      <c r="TSR49"/>
      <c r="TSS49"/>
      <c r="TST49"/>
      <c r="TSU49"/>
      <c r="TSV49"/>
      <c r="TSW49"/>
      <c r="TSX49"/>
      <c r="TSY49"/>
      <c r="TSZ49"/>
      <c r="TTA49"/>
      <c r="TTB49"/>
      <c r="TTC49"/>
      <c r="TTD49"/>
      <c r="TTE49"/>
      <c r="TTF49"/>
      <c r="TTG49"/>
      <c r="TTH49"/>
      <c r="TTI49"/>
      <c r="TTJ49"/>
      <c r="TTK49"/>
      <c r="TTL49"/>
      <c r="TTM49"/>
      <c r="TTN49"/>
      <c r="TTO49"/>
      <c r="TTP49"/>
      <c r="TTQ49"/>
      <c r="TTR49"/>
      <c r="TTS49"/>
      <c r="TTT49"/>
      <c r="TTU49"/>
      <c r="TTV49"/>
      <c r="TTW49"/>
      <c r="TTX49"/>
      <c r="TTY49"/>
      <c r="TTZ49"/>
      <c r="TUA49"/>
      <c r="TUB49"/>
      <c r="TUC49"/>
      <c r="TUD49"/>
      <c r="TUE49"/>
      <c r="TUF49"/>
      <c r="TUG49"/>
      <c r="TUH49"/>
      <c r="TUI49"/>
      <c r="TUJ49"/>
      <c r="TUK49"/>
      <c r="TUL49"/>
      <c r="TUM49"/>
      <c r="TUN49"/>
      <c r="TUO49"/>
      <c r="TUP49"/>
      <c r="TUQ49"/>
      <c r="TUR49"/>
      <c r="TUS49"/>
      <c r="TUT49"/>
      <c r="TUU49"/>
      <c r="TUV49"/>
      <c r="TUW49"/>
      <c r="TUX49"/>
      <c r="TUY49"/>
      <c r="TUZ49"/>
      <c r="TVA49"/>
      <c r="TVB49"/>
      <c r="TVC49"/>
      <c r="TVD49"/>
      <c r="TVE49"/>
      <c r="TVF49"/>
      <c r="TVG49"/>
      <c r="TVH49"/>
      <c r="TVI49"/>
      <c r="TVJ49"/>
      <c r="TVK49"/>
      <c r="TVL49"/>
      <c r="TVM49"/>
      <c r="TVN49"/>
      <c r="TVO49"/>
      <c r="TVP49"/>
      <c r="TVQ49"/>
      <c r="TVR49"/>
      <c r="TVS49"/>
      <c r="TVT49"/>
      <c r="TVU49"/>
      <c r="TVV49"/>
      <c r="TVW49"/>
      <c r="TVX49"/>
      <c r="TVY49"/>
      <c r="TVZ49"/>
      <c r="TWA49"/>
      <c r="TWB49"/>
      <c r="TWC49"/>
      <c r="TWD49"/>
      <c r="TWE49"/>
      <c r="TWF49"/>
      <c r="TWG49"/>
      <c r="TWH49"/>
      <c r="TWI49"/>
      <c r="TWJ49"/>
      <c r="TWK49"/>
      <c r="TWL49"/>
      <c r="TWM49"/>
      <c r="TWN49"/>
      <c r="TWO49"/>
      <c r="TWP49"/>
      <c r="TWQ49"/>
      <c r="TWR49"/>
      <c r="TWS49"/>
      <c r="TWT49"/>
      <c r="TWU49"/>
      <c r="TWV49"/>
      <c r="TWW49"/>
      <c r="TWX49"/>
      <c r="TWY49"/>
      <c r="TWZ49"/>
      <c r="TXA49"/>
      <c r="TXB49"/>
      <c r="TXC49"/>
      <c r="TXD49"/>
      <c r="TXE49"/>
      <c r="TXF49"/>
      <c r="TXG49"/>
      <c r="TXH49"/>
      <c r="TXI49"/>
      <c r="TXJ49"/>
      <c r="TXK49"/>
      <c r="TXL49"/>
      <c r="TXM49"/>
      <c r="TXN49"/>
      <c r="TXO49"/>
      <c r="TXP49"/>
      <c r="TXQ49"/>
      <c r="TXR49"/>
      <c r="TXS49"/>
      <c r="TXT49"/>
      <c r="TXU49"/>
      <c r="TXV49"/>
      <c r="TXW49"/>
      <c r="TXX49"/>
      <c r="TXY49"/>
      <c r="TXZ49"/>
      <c r="TYA49"/>
      <c r="TYB49"/>
      <c r="TYC49"/>
      <c r="TYD49"/>
      <c r="TYE49"/>
      <c r="TYF49"/>
      <c r="TYG49"/>
      <c r="TYH49"/>
      <c r="TYI49"/>
      <c r="TYJ49"/>
      <c r="TYK49"/>
      <c r="TYL49"/>
      <c r="TYM49"/>
      <c r="TYN49"/>
      <c r="TYO49"/>
      <c r="TYP49"/>
      <c r="TYQ49"/>
      <c r="TYR49"/>
      <c r="TYS49"/>
      <c r="TYT49"/>
      <c r="TYU49"/>
      <c r="TYV49"/>
      <c r="TYW49"/>
      <c r="TYX49"/>
      <c r="TYY49"/>
      <c r="TYZ49"/>
      <c r="TZA49"/>
      <c r="TZB49"/>
      <c r="TZC49"/>
      <c r="TZD49"/>
      <c r="TZE49"/>
      <c r="TZF49"/>
      <c r="TZG49"/>
      <c r="TZH49"/>
      <c r="TZI49"/>
      <c r="TZJ49"/>
      <c r="TZK49"/>
      <c r="TZL49"/>
      <c r="TZM49"/>
      <c r="TZN49"/>
      <c r="TZO49"/>
      <c r="TZP49"/>
      <c r="TZQ49"/>
      <c r="TZR49"/>
      <c r="TZS49"/>
      <c r="TZT49"/>
      <c r="TZU49"/>
      <c r="TZV49"/>
      <c r="TZW49"/>
      <c r="TZX49"/>
      <c r="TZY49"/>
      <c r="TZZ49"/>
      <c r="UAA49"/>
      <c r="UAB49"/>
      <c r="UAC49"/>
      <c r="UAD49"/>
      <c r="UAE49"/>
      <c r="UAF49"/>
      <c r="UAG49"/>
      <c r="UAH49"/>
      <c r="UAI49"/>
      <c r="UAJ49"/>
      <c r="UAK49"/>
      <c r="UAL49"/>
      <c r="UAM49"/>
      <c r="UAN49"/>
      <c r="UAO49"/>
      <c r="UAP49"/>
      <c r="UAQ49"/>
      <c r="UAR49"/>
      <c r="UAS49"/>
      <c r="UAT49"/>
      <c r="UAU49"/>
      <c r="UAV49"/>
      <c r="UAW49"/>
      <c r="UAX49"/>
      <c r="UAY49"/>
      <c r="UAZ49"/>
      <c r="UBA49"/>
      <c r="UBB49"/>
      <c r="UBC49"/>
      <c r="UBD49"/>
      <c r="UBE49"/>
      <c r="UBF49"/>
      <c r="UBG49"/>
      <c r="UBH49"/>
      <c r="UBI49"/>
      <c r="UBJ49"/>
      <c r="UBK49"/>
      <c r="UBL49"/>
      <c r="UBM49"/>
      <c r="UBN49"/>
      <c r="UBO49"/>
      <c r="UBP49"/>
      <c r="UBQ49"/>
      <c r="UBR49"/>
      <c r="UBS49"/>
      <c r="UBT49"/>
      <c r="UBU49"/>
      <c r="UBV49"/>
      <c r="UBW49"/>
      <c r="UBX49"/>
      <c r="UBY49"/>
      <c r="UBZ49"/>
      <c r="UCA49"/>
      <c r="UCB49"/>
      <c r="UCC49"/>
      <c r="UCD49"/>
      <c r="UCE49"/>
      <c r="UCF49"/>
      <c r="UCG49"/>
      <c r="UCH49"/>
      <c r="UCI49"/>
      <c r="UCJ49"/>
      <c r="UCK49"/>
      <c r="UCL49"/>
      <c r="UCM49"/>
      <c r="UCN49"/>
      <c r="UCO49"/>
      <c r="UCP49"/>
      <c r="UCQ49"/>
      <c r="UCR49"/>
      <c r="UCS49"/>
      <c r="UCT49"/>
      <c r="UCU49"/>
      <c r="UCV49"/>
      <c r="UCW49"/>
      <c r="UCX49"/>
      <c r="UCY49"/>
      <c r="UCZ49"/>
      <c r="UDA49"/>
      <c r="UDB49"/>
      <c r="UDC49"/>
      <c r="UDD49"/>
      <c r="UDE49"/>
      <c r="UDF49"/>
      <c r="UDG49"/>
      <c r="UDH49"/>
      <c r="UDI49"/>
      <c r="UDJ49"/>
      <c r="UDK49"/>
      <c r="UDL49"/>
      <c r="UDM49"/>
      <c r="UDN49"/>
      <c r="UDO49"/>
      <c r="UDP49"/>
      <c r="UDQ49"/>
      <c r="UDR49"/>
      <c r="UDS49"/>
      <c r="UDT49"/>
      <c r="UDU49"/>
      <c r="UDV49"/>
      <c r="UDW49"/>
      <c r="UDX49"/>
      <c r="UDY49"/>
      <c r="UDZ49"/>
      <c r="UEA49"/>
      <c r="UEB49"/>
      <c r="UEC49"/>
      <c r="UED49"/>
      <c r="UEE49"/>
      <c r="UEF49"/>
      <c r="UEG49"/>
      <c r="UEH49"/>
      <c r="UEI49"/>
      <c r="UEJ49"/>
      <c r="UEK49"/>
      <c r="UEL49"/>
      <c r="UEM49"/>
      <c r="UEN49"/>
      <c r="UEO49"/>
      <c r="UEP49"/>
      <c r="UEQ49"/>
      <c r="UER49"/>
      <c r="UES49"/>
      <c r="UET49"/>
      <c r="UEU49"/>
      <c r="UEV49"/>
      <c r="UEW49"/>
      <c r="UEX49"/>
      <c r="UEY49"/>
      <c r="UEZ49"/>
      <c r="UFA49"/>
      <c r="UFB49"/>
      <c r="UFC49"/>
      <c r="UFD49"/>
      <c r="UFE49"/>
      <c r="UFF49"/>
      <c r="UFG49"/>
      <c r="UFH49"/>
      <c r="UFI49"/>
      <c r="UFJ49"/>
      <c r="UFK49"/>
      <c r="UFL49"/>
      <c r="UFM49"/>
      <c r="UFN49"/>
      <c r="UFO49"/>
      <c r="UFP49"/>
      <c r="UFQ49"/>
      <c r="UFR49"/>
      <c r="UFS49"/>
      <c r="UFT49"/>
      <c r="UFU49"/>
      <c r="UFV49"/>
      <c r="UFW49"/>
      <c r="UFX49"/>
      <c r="UFY49"/>
      <c r="UFZ49"/>
      <c r="UGA49"/>
      <c r="UGB49"/>
      <c r="UGC49"/>
      <c r="UGD49"/>
      <c r="UGE49"/>
      <c r="UGF49"/>
      <c r="UGG49"/>
      <c r="UGH49"/>
      <c r="UGI49"/>
      <c r="UGJ49"/>
      <c r="UGK49"/>
      <c r="UGL49"/>
      <c r="UGM49"/>
      <c r="UGN49"/>
      <c r="UGO49"/>
      <c r="UGP49"/>
      <c r="UGQ49"/>
      <c r="UGR49"/>
      <c r="UGS49"/>
      <c r="UGT49"/>
      <c r="UGU49"/>
      <c r="UGV49"/>
      <c r="UGW49"/>
      <c r="UGX49"/>
      <c r="UGY49"/>
      <c r="UGZ49"/>
      <c r="UHA49"/>
      <c r="UHB49"/>
      <c r="UHC49"/>
      <c r="UHD49"/>
      <c r="UHE49"/>
      <c r="UHF49"/>
      <c r="UHG49"/>
      <c r="UHH49"/>
      <c r="UHI49"/>
      <c r="UHJ49"/>
      <c r="UHK49"/>
      <c r="UHL49"/>
      <c r="UHM49"/>
      <c r="UHN49"/>
      <c r="UHO49"/>
      <c r="UHP49"/>
      <c r="UHQ49"/>
      <c r="UHR49"/>
      <c r="UHS49"/>
      <c r="UHT49"/>
      <c r="UHU49"/>
      <c r="UHV49"/>
      <c r="UHW49"/>
      <c r="UHX49"/>
      <c r="UHY49"/>
      <c r="UHZ49"/>
      <c r="UIA49"/>
      <c r="UIB49"/>
      <c r="UIC49"/>
      <c r="UID49"/>
      <c r="UIE49"/>
      <c r="UIF49"/>
      <c r="UIG49"/>
      <c r="UIH49"/>
      <c r="UII49"/>
      <c r="UIJ49"/>
      <c r="UIK49"/>
      <c r="UIL49"/>
      <c r="UIM49"/>
      <c r="UIN49"/>
      <c r="UIO49"/>
      <c r="UIP49"/>
      <c r="UIQ49"/>
      <c r="UIR49"/>
      <c r="UIS49"/>
      <c r="UIT49"/>
      <c r="UIU49"/>
      <c r="UIV49"/>
      <c r="UIW49"/>
      <c r="UIX49"/>
      <c r="UIY49"/>
      <c r="UIZ49"/>
      <c r="UJA49"/>
      <c r="UJB49"/>
      <c r="UJC49"/>
      <c r="UJD49"/>
      <c r="UJE49"/>
      <c r="UJF49"/>
      <c r="UJG49"/>
      <c r="UJH49"/>
      <c r="UJI49"/>
      <c r="UJJ49"/>
      <c r="UJK49"/>
      <c r="UJL49"/>
      <c r="UJM49"/>
      <c r="UJN49"/>
      <c r="UJO49"/>
      <c r="UJP49"/>
      <c r="UJQ49"/>
      <c r="UJR49"/>
      <c r="UJS49"/>
      <c r="UJT49"/>
      <c r="UJU49"/>
      <c r="UJV49"/>
      <c r="UJW49"/>
      <c r="UJX49"/>
      <c r="UJY49"/>
      <c r="UJZ49"/>
      <c r="UKA49"/>
      <c r="UKB49"/>
      <c r="UKC49"/>
      <c r="UKD49"/>
      <c r="UKE49"/>
      <c r="UKF49"/>
      <c r="UKG49"/>
      <c r="UKH49"/>
      <c r="UKI49"/>
      <c r="UKJ49"/>
      <c r="UKK49"/>
      <c r="UKL49"/>
      <c r="UKM49"/>
      <c r="UKN49"/>
      <c r="UKO49"/>
      <c r="UKP49"/>
      <c r="UKQ49"/>
      <c r="UKR49"/>
      <c r="UKS49"/>
      <c r="UKT49"/>
      <c r="UKU49"/>
      <c r="UKV49"/>
      <c r="UKW49"/>
      <c r="UKX49"/>
      <c r="UKY49"/>
      <c r="UKZ49"/>
      <c r="ULA49"/>
      <c r="ULB49"/>
      <c r="ULC49"/>
      <c r="ULD49"/>
      <c r="ULE49"/>
      <c r="ULF49"/>
      <c r="ULG49"/>
      <c r="ULH49"/>
      <c r="ULI49"/>
      <c r="ULJ49"/>
      <c r="ULK49"/>
      <c r="ULL49"/>
      <c r="ULM49"/>
      <c r="ULN49"/>
      <c r="ULO49"/>
      <c r="ULP49"/>
      <c r="ULQ49"/>
      <c r="ULR49"/>
      <c r="ULS49"/>
      <c r="ULT49"/>
      <c r="ULU49"/>
      <c r="ULV49"/>
      <c r="ULW49"/>
      <c r="ULX49"/>
      <c r="ULY49"/>
      <c r="ULZ49"/>
      <c r="UMA49"/>
      <c r="UMB49"/>
      <c r="UMC49"/>
      <c r="UMD49"/>
      <c r="UME49"/>
      <c r="UMF49"/>
      <c r="UMG49"/>
      <c r="UMH49"/>
      <c r="UMI49"/>
      <c r="UMJ49"/>
      <c r="UMK49"/>
      <c r="UML49"/>
      <c r="UMM49"/>
      <c r="UMN49"/>
      <c r="UMO49"/>
      <c r="UMP49"/>
      <c r="UMQ49"/>
      <c r="UMR49"/>
      <c r="UMS49"/>
      <c r="UMT49"/>
      <c r="UMU49"/>
      <c r="UMV49"/>
      <c r="UMW49"/>
      <c r="UMX49"/>
      <c r="UMY49"/>
      <c r="UMZ49"/>
      <c r="UNA49"/>
      <c r="UNB49"/>
      <c r="UNC49"/>
      <c r="UND49"/>
      <c r="UNE49"/>
      <c r="UNF49"/>
      <c r="UNG49"/>
      <c r="UNH49"/>
      <c r="UNI49"/>
      <c r="UNJ49"/>
      <c r="UNK49"/>
      <c r="UNL49"/>
      <c r="UNM49"/>
      <c r="UNN49"/>
      <c r="UNO49"/>
      <c r="UNP49"/>
      <c r="UNQ49"/>
      <c r="UNR49"/>
      <c r="UNS49"/>
      <c r="UNT49"/>
      <c r="UNU49"/>
      <c r="UNV49"/>
      <c r="UNW49"/>
      <c r="UNX49"/>
      <c r="UNY49"/>
      <c r="UNZ49"/>
      <c r="UOA49"/>
      <c r="UOB49"/>
      <c r="UOC49"/>
      <c r="UOD49"/>
      <c r="UOE49"/>
      <c r="UOF49"/>
      <c r="UOG49"/>
      <c r="UOH49"/>
      <c r="UOI49"/>
      <c r="UOJ49"/>
      <c r="UOK49"/>
      <c r="UOL49"/>
      <c r="UOM49"/>
      <c r="UON49"/>
      <c r="UOO49"/>
      <c r="UOP49"/>
      <c r="UOQ49"/>
      <c r="UOR49"/>
      <c r="UOS49"/>
      <c r="UOT49"/>
      <c r="UOU49"/>
      <c r="UOV49"/>
      <c r="UOW49"/>
      <c r="UOX49"/>
      <c r="UOY49"/>
      <c r="UOZ49"/>
      <c r="UPA49"/>
      <c r="UPB49"/>
      <c r="UPC49"/>
      <c r="UPD49"/>
      <c r="UPE49"/>
      <c r="UPF49"/>
      <c r="UPG49"/>
      <c r="UPH49"/>
      <c r="UPI49"/>
      <c r="UPJ49"/>
      <c r="UPK49"/>
      <c r="UPL49"/>
      <c r="UPM49"/>
      <c r="UPN49"/>
      <c r="UPO49"/>
      <c r="UPP49"/>
      <c r="UPQ49"/>
      <c r="UPR49"/>
      <c r="UPS49"/>
      <c r="UPT49"/>
      <c r="UPU49"/>
      <c r="UPV49"/>
      <c r="UPW49"/>
      <c r="UPX49"/>
      <c r="UPY49"/>
      <c r="UPZ49"/>
      <c r="UQA49"/>
      <c r="UQB49"/>
      <c r="UQC49"/>
      <c r="UQD49"/>
      <c r="UQE49"/>
      <c r="UQF49"/>
      <c r="UQG49"/>
      <c r="UQH49"/>
      <c r="UQI49"/>
      <c r="UQJ49"/>
      <c r="UQK49"/>
      <c r="UQL49"/>
      <c r="UQM49"/>
      <c r="UQN49"/>
      <c r="UQO49"/>
      <c r="UQP49"/>
      <c r="UQQ49"/>
      <c r="UQR49"/>
      <c r="UQS49"/>
      <c r="UQT49"/>
      <c r="UQU49"/>
      <c r="UQV49"/>
      <c r="UQW49"/>
      <c r="UQX49"/>
      <c r="UQY49"/>
      <c r="UQZ49"/>
      <c r="URA49"/>
      <c r="URB49"/>
      <c r="URC49"/>
      <c r="URD49"/>
      <c r="URE49"/>
      <c r="URF49"/>
      <c r="URG49"/>
      <c r="URH49"/>
      <c r="URI49"/>
      <c r="URJ49"/>
      <c r="URK49"/>
      <c r="URL49"/>
      <c r="URM49"/>
      <c r="URN49"/>
      <c r="URO49"/>
      <c r="URP49"/>
      <c r="URQ49"/>
      <c r="URR49"/>
      <c r="URS49"/>
      <c r="URT49"/>
      <c r="URU49"/>
      <c r="URV49"/>
      <c r="URW49"/>
      <c r="URX49"/>
      <c r="URY49"/>
      <c r="URZ49"/>
      <c r="USA49"/>
      <c r="USB49"/>
      <c r="USC49"/>
      <c r="USD49"/>
      <c r="USE49"/>
      <c r="USF49"/>
      <c r="USG49"/>
      <c r="USH49"/>
      <c r="USI49"/>
      <c r="USJ49"/>
      <c r="USK49"/>
      <c r="USL49"/>
      <c r="USM49"/>
      <c r="USN49"/>
      <c r="USO49"/>
      <c r="USP49"/>
      <c r="USQ49"/>
      <c r="USR49"/>
      <c r="USS49"/>
      <c r="UST49"/>
      <c r="USU49"/>
      <c r="USV49"/>
      <c r="USW49"/>
      <c r="USX49"/>
      <c r="USY49"/>
      <c r="USZ49"/>
      <c r="UTA49"/>
      <c r="UTB49"/>
      <c r="UTC49"/>
      <c r="UTD49"/>
      <c r="UTE49"/>
      <c r="UTF49"/>
      <c r="UTG49"/>
      <c r="UTH49"/>
      <c r="UTI49"/>
      <c r="UTJ49"/>
      <c r="UTK49"/>
      <c r="UTL49"/>
      <c r="UTM49"/>
      <c r="UTN49"/>
      <c r="UTO49"/>
      <c r="UTP49"/>
      <c r="UTQ49"/>
      <c r="UTR49"/>
      <c r="UTS49"/>
      <c r="UTT49"/>
      <c r="UTU49"/>
      <c r="UTV49"/>
      <c r="UTW49"/>
      <c r="UTX49"/>
      <c r="UTY49"/>
      <c r="UTZ49"/>
      <c r="UUA49"/>
      <c r="UUB49"/>
      <c r="UUC49"/>
      <c r="UUD49"/>
      <c r="UUE49"/>
      <c r="UUF49"/>
      <c r="UUG49"/>
      <c r="UUH49"/>
      <c r="UUI49"/>
      <c r="UUJ49"/>
      <c r="UUK49"/>
      <c r="UUL49"/>
      <c r="UUM49"/>
      <c r="UUN49"/>
      <c r="UUO49"/>
      <c r="UUP49"/>
      <c r="UUQ49"/>
      <c r="UUR49"/>
      <c r="UUS49"/>
      <c r="UUT49"/>
      <c r="UUU49"/>
      <c r="UUV49"/>
      <c r="UUW49"/>
      <c r="UUX49"/>
      <c r="UUY49"/>
      <c r="UUZ49"/>
      <c r="UVA49"/>
      <c r="UVB49"/>
      <c r="UVC49"/>
      <c r="UVD49"/>
      <c r="UVE49"/>
      <c r="UVF49"/>
      <c r="UVG49"/>
      <c r="UVH49"/>
      <c r="UVI49"/>
      <c r="UVJ49"/>
      <c r="UVK49"/>
      <c r="UVL49"/>
      <c r="UVM49"/>
      <c r="UVN49"/>
      <c r="UVO49"/>
      <c r="UVP49"/>
      <c r="UVQ49"/>
      <c r="UVR49"/>
      <c r="UVS49"/>
      <c r="UVT49"/>
      <c r="UVU49"/>
      <c r="UVV49"/>
      <c r="UVW49"/>
      <c r="UVX49"/>
      <c r="UVY49"/>
      <c r="UVZ49"/>
      <c r="UWA49"/>
      <c r="UWB49"/>
      <c r="UWC49"/>
      <c r="UWD49"/>
      <c r="UWE49"/>
      <c r="UWF49"/>
      <c r="UWG49"/>
      <c r="UWH49"/>
      <c r="UWI49"/>
      <c r="UWJ49"/>
      <c r="UWK49"/>
      <c r="UWL49"/>
      <c r="UWM49"/>
      <c r="UWN49"/>
      <c r="UWO49"/>
      <c r="UWP49"/>
      <c r="UWQ49"/>
      <c r="UWR49"/>
      <c r="UWS49"/>
      <c r="UWT49"/>
      <c r="UWU49"/>
      <c r="UWV49"/>
      <c r="UWW49"/>
      <c r="UWX49"/>
      <c r="UWY49"/>
      <c r="UWZ49"/>
      <c r="UXA49"/>
      <c r="UXB49"/>
      <c r="UXC49"/>
      <c r="UXD49"/>
      <c r="UXE49"/>
      <c r="UXF49"/>
      <c r="UXG49"/>
      <c r="UXH49"/>
      <c r="UXI49"/>
      <c r="UXJ49"/>
      <c r="UXK49"/>
      <c r="UXL49"/>
      <c r="UXM49"/>
      <c r="UXN49"/>
      <c r="UXO49"/>
      <c r="UXP49"/>
      <c r="UXQ49"/>
      <c r="UXR49"/>
      <c r="UXS49"/>
      <c r="UXT49"/>
      <c r="UXU49"/>
      <c r="UXV49"/>
      <c r="UXW49"/>
      <c r="UXX49"/>
      <c r="UXY49"/>
      <c r="UXZ49"/>
      <c r="UYA49"/>
      <c r="UYB49"/>
      <c r="UYC49"/>
      <c r="UYD49"/>
      <c r="UYE49"/>
      <c r="UYF49"/>
      <c r="UYG49"/>
      <c r="UYH49"/>
      <c r="UYI49"/>
      <c r="UYJ49"/>
      <c r="UYK49"/>
      <c r="UYL49"/>
      <c r="UYM49"/>
      <c r="UYN49"/>
      <c r="UYO49"/>
      <c r="UYP49"/>
      <c r="UYQ49"/>
      <c r="UYR49"/>
      <c r="UYS49"/>
      <c r="UYT49"/>
      <c r="UYU49"/>
      <c r="UYV49"/>
      <c r="UYW49"/>
      <c r="UYX49"/>
      <c r="UYY49"/>
      <c r="UYZ49"/>
      <c r="UZA49"/>
      <c r="UZB49"/>
      <c r="UZC49"/>
      <c r="UZD49"/>
      <c r="UZE49"/>
      <c r="UZF49"/>
      <c r="UZG49"/>
      <c r="UZH49"/>
      <c r="UZI49"/>
      <c r="UZJ49"/>
      <c r="UZK49"/>
      <c r="UZL49"/>
      <c r="UZM49"/>
      <c r="UZN49"/>
      <c r="UZO49"/>
      <c r="UZP49"/>
      <c r="UZQ49"/>
      <c r="UZR49"/>
      <c r="UZS49"/>
      <c r="UZT49"/>
      <c r="UZU49"/>
      <c r="UZV49"/>
      <c r="UZW49"/>
      <c r="UZX49"/>
      <c r="UZY49"/>
      <c r="UZZ49"/>
      <c r="VAA49"/>
      <c r="VAB49"/>
      <c r="VAC49"/>
      <c r="VAD49"/>
      <c r="VAE49"/>
      <c r="VAF49"/>
      <c r="VAG49"/>
      <c r="VAH49"/>
      <c r="VAI49"/>
      <c r="VAJ49"/>
      <c r="VAK49"/>
      <c r="VAL49"/>
      <c r="VAM49"/>
      <c r="VAN49"/>
      <c r="VAO49"/>
      <c r="VAP49"/>
      <c r="VAQ49"/>
      <c r="VAR49"/>
      <c r="VAS49"/>
      <c r="VAT49"/>
      <c r="VAU49"/>
      <c r="VAV49"/>
      <c r="VAW49"/>
      <c r="VAX49"/>
      <c r="VAY49"/>
      <c r="VAZ49"/>
      <c r="VBA49"/>
      <c r="VBB49"/>
      <c r="VBC49"/>
      <c r="VBD49"/>
      <c r="VBE49"/>
      <c r="VBF49"/>
      <c r="VBG49"/>
      <c r="VBH49"/>
      <c r="VBI49"/>
      <c r="VBJ49"/>
      <c r="VBK49"/>
      <c r="VBL49"/>
      <c r="VBM49"/>
      <c r="VBN49"/>
      <c r="VBO49"/>
      <c r="VBP49"/>
      <c r="VBQ49"/>
      <c r="VBR49"/>
      <c r="VBS49"/>
      <c r="VBT49"/>
      <c r="VBU49"/>
      <c r="VBV49"/>
      <c r="VBW49"/>
      <c r="VBX49"/>
      <c r="VBY49"/>
      <c r="VBZ49"/>
      <c r="VCA49"/>
      <c r="VCB49"/>
      <c r="VCC49"/>
      <c r="VCD49"/>
      <c r="VCE49"/>
      <c r="VCF49"/>
      <c r="VCG49"/>
      <c r="VCH49"/>
      <c r="VCI49"/>
      <c r="VCJ49"/>
      <c r="VCK49"/>
      <c r="VCL49"/>
      <c r="VCM49"/>
      <c r="VCN49"/>
      <c r="VCO49"/>
      <c r="VCP49"/>
      <c r="VCQ49"/>
      <c r="VCR49"/>
      <c r="VCS49"/>
      <c r="VCT49"/>
      <c r="VCU49"/>
      <c r="VCV49"/>
      <c r="VCW49"/>
      <c r="VCX49"/>
      <c r="VCY49"/>
      <c r="VCZ49"/>
      <c r="VDA49"/>
      <c r="VDB49"/>
      <c r="VDC49"/>
      <c r="VDD49"/>
      <c r="VDE49"/>
      <c r="VDF49"/>
      <c r="VDG49"/>
      <c r="VDH49"/>
      <c r="VDI49"/>
      <c r="VDJ49"/>
      <c r="VDK49"/>
      <c r="VDL49"/>
      <c r="VDM49"/>
      <c r="VDN49"/>
      <c r="VDO49"/>
      <c r="VDP49"/>
      <c r="VDQ49"/>
      <c r="VDR49"/>
      <c r="VDS49"/>
      <c r="VDT49"/>
      <c r="VDU49"/>
      <c r="VDV49"/>
      <c r="VDW49"/>
      <c r="VDX49"/>
      <c r="VDY49"/>
      <c r="VDZ49"/>
      <c r="VEA49"/>
      <c r="VEB49"/>
      <c r="VEC49"/>
      <c r="VED49"/>
      <c r="VEE49"/>
      <c r="VEF49"/>
      <c r="VEG49"/>
      <c r="VEH49"/>
      <c r="VEI49"/>
      <c r="VEJ49"/>
      <c r="VEK49"/>
      <c r="VEL49"/>
      <c r="VEM49"/>
      <c r="VEN49"/>
      <c r="VEO49"/>
      <c r="VEP49"/>
      <c r="VEQ49"/>
      <c r="VER49"/>
      <c r="VES49"/>
      <c r="VET49"/>
      <c r="VEU49"/>
      <c r="VEV49"/>
      <c r="VEW49"/>
      <c r="VEX49"/>
      <c r="VEY49"/>
      <c r="VEZ49"/>
      <c r="VFA49"/>
      <c r="VFB49"/>
      <c r="VFC49"/>
      <c r="VFD49"/>
      <c r="VFE49"/>
      <c r="VFF49"/>
      <c r="VFG49"/>
      <c r="VFH49"/>
      <c r="VFI49"/>
      <c r="VFJ49"/>
      <c r="VFK49"/>
      <c r="VFL49"/>
      <c r="VFM49"/>
      <c r="VFN49"/>
      <c r="VFO49"/>
      <c r="VFP49"/>
      <c r="VFQ49"/>
      <c r="VFR49"/>
      <c r="VFS49"/>
      <c r="VFT49"/>
      <c r="VFU49"/>
      <c r="VFV49"/>
      <c r="VFW49"/>
      <c r="VFX49"/>
      <c r="VFY49"/>
      <c r="VFZ49"/>
      <c r="VGA49"/>
      <c r="VGB49"/>
      <c r="VGC49"/>
      <c r="VGD49"/>
      <c r="VGE49"/>
      <c r="VGF49"/>
      <c r="VGG49"/>
      <c r="VGH49"/>
      <c r="VGI49"/>
      <c r="VGJ49"/>
      <c r="VGK49"/>
      <c r="VGL49"/>
      <c r="VGM49"/>
      <c r="VGN49"/>
      <c r="VGO49"/>
      <c r="VGP49"/>
      <c r="VGQ49"/>
      <c r="VGR49"/>
      <c r="VGS49"/>
      <c r="VGT49"/>
      <c r="VGU49"/>
      <c r="VGV49"/>
      <c r="VGW49"/>
      <c r="VGX49"/>
      <c r="VGY49"/>
      <c r="VGZ49"/>
      <c r="VHA49"/>
      <c r="VHB49"/>
      <c r="VHC49"/>
      <c r="VHD49"/>
      <c r="VHE49"/>
      <c r="VHF49"/>
      <c r="VHG49"/>
      <c r="VHH49"/>
      <c r="VHI49"/>
      <c r="VHJ49"/>
      <c r="VHK49"/>
      <c r="VHL49"/>
      <c r="VHM49"/>
      <c r="VHN49"/>
      <c r="VHO49"/>
      <c r="VHP49"/>
      <c r="VHQ49"/>
      <c r="VHR49"/>
      <c r="VHS49"/>
      <c r="VHT49"/>
      <c r="VHU49"/>
      <c r="VHV49"/>
      <c r="VHW49"/>
      <c r="VHX49"/>
      <c r="VHY49"/>
      <c r="VHZ49"/>
      <c r="VIA49"/>
      <c r="VIB49"/>
      <c r="VIC49"/>
      <c r="VID49"/>
      <c r="VIE49"/>
      <c r="VIF49"/>
      <c r="VIG49"/>
      <c r="VIH49"/>
      <c r="VII49"/>
      <c r="VIJ49"/>
      <c r="VIK49"/>
      <c r="VIL49"/>
      <c r="VIM49"/>
      <c r="VIN49"/>
      <c r="VIO49"/>
      <c r="VIP49"/>
      <c r="VIQ49"/>
      <c r="VIR49"/>
      <c r="VIS49"/>
      <c r="VIT49"/>
      <c r="VIU49"/>
      <c r="VIV49"/>
      <c r="VIW49"/>
      <c r="VIX49"/>
      <c r="VIY49"/>
      <c r="VIZ49"/>
      <c r="VJA49"/>
      <c r="VJB49"/>
      <c r="VJC49"/>
      <c r="VJD49"/>
      <c r="VJE49"/>
      <c r="VJF49"/>
      <c r="VJG49"/>
      <c r="VJH49"/>
      <c r="VJI49"/>
      <c r="VJJ49"/>
      <c r="VJK49"/>
      <c r="VJL49"/>
      <c r="VJM49"/>
      <c r="VJN49"/>
      <c r="VJO49"/>
      <c r="VJP49"/>
      <c r="VJQ49"/>
      <c r="VJR49"/>
      <c r="VJS49"/>
      <c r="VJT49"/>
      <c r="VJU49"/>
      <c r="VJV49"/>
      <c r="VJW49"/>
      <c r="VJX49"/>
      <c r="VJY49"/>
      <c r="VJZ49"/>
      <c r="VKA49"/>
      <c r="VKB49"/>
      <c r="VKC49"/>
      <c r="VKD49"/>
      <c r="VKE49"/>
      <c r="VKF49"/>
      <c r="VKG49"/>
      <c r="VKH49"/>
      <c r="VKI49"/>
      <c r="VKJ49"/>
      <c r="VKK49"/>
      <c r="VKL49"/>
      <c r="VKM49"/>
      <c r="VKN49"/>
      <c r="VKO49"/>
      <c r="VKP49"/>
      <c r="VKQ49"/>
      <c r="VKR49"/>
      <c r="VKS49"/>
      <c r="VKT49"/>
      <c r="VKU49"/>
      <c r="VKV49"/>
      <c r="VKW49"/>
      <c r="VKX49"/>
      <c r="VKY49"/>
      <c r="VKZ49"/>
      <c r="VLA49"/>
      <c r="VLB49"/>
      <c r="VLC49"/>
      <c r="VLD49"/>
      <c r="VLE49"/>
      <c r="VLF49"/>
      <c r="VLG49"/>
      <c r="VLH49"/>
      <c r="VLI49"/>
      <c r="VLJ49"/>
      <c r="VLK49"/>
      <c r="VLL49"/>
      <c r="VLM49"/>
      <c r="VLN49"/>
      <c r="VLO49"/>
      <c r="VLP49"/>
      <c r="VLQ49"/>
      <c r="VLR49"/>
      <c r="VLS49"/>
      <c r="VLT49"/>
      <c r="VLU49"/>
      <c r="VLV49"/>
      <c r="VLW49"/>
      <c r="VLX49"/>
      <c r="VLY49"/>
      <c r="VLZ49"/>
      <c r="VMA49"/>
      <c r="VMB49"/>
      <c r="VMC49"/>
      <c r="VMD49"/>
      <c r="VME49"/>
      <c r="VMF49"/>
      <c r="VMG49"/>
      <c r="VMH49"/>
      <c r="VMI49"/>
      <c r="VMJ49"/>
      <c r="VMK49"/>
      <c r="VML49"/>
      <c r="VMM49"/>
      <c r="VMN49"/>
      <c r="VMO49"/>
      <c r="VMP49"/>
      <c r="VMQ49"/>
      <c r="VMR49"/>
      <c r="VMS49"/>
      <c r="VMT49"/>
      <c r="VMU49"/>
      <c r="VMV49"/>
      <c r="VMW49"/>
      <c r="VMX49"/>
      <c r="VMY49"/>
      <c r="VMZ49"/>
      <c r="VNA49"/>
      <c r="VNB49"/>
      <c r="VNC49"/>
      <c r="VND49"/>
      <c r="VNE49"/>
      <c r="VNF49"/>
      <c r="VNG49"/>
      <c r="VNH49"/>
      <c r="VNI49"/>
      <c r="VNJ49"/>
      <c r="VNK49"/>
      <c r="VNL49"/>
      <c r="VNM49"/>
      <c r="VNN49"/>
      <c r="VNO49"/>
      <c r="VNP49"/>
      <c r="VNQ49"/>
      <c r="VNR49"/>
      <c r="VNS49"/>
      <c r="VNT49"/>
      <c r="VNU49"/>
      <c r="VNV49"/>
      <c r="VNW49"/>
      <c r="VNX49"/>
      <c r="VNY49"/>
      <c r="VNZ49"/>
      <c r="VOA49"/>
      <c r="VOB49"/>
      <c r="VOC49"/>
      <c r="VOD49"/>
      <c r="VOE49"/>
      <c r="VOF49"/>
      <c r="VOG49"/>
      <c r="VOH49"/>
      <c r="VOI49"/>
      <c r="VOJ49"/>
      <c r="VOK49"/>
      <c r="VOL49"/>
      <c r="VOM49"/>
      <c r="VON49"/>
      <c r="VOO49"/>
      <c r="VOP49"/>
      <c r="VOQ49"/>
      <c r="VOR49"/>
      <c r="VOS49"/>
      <c r="VOT49"/>
      <c r="VOU49"/>
      <c r="VOV49"/>
      <c r="VOW49"/>
      <c r="VOX49"/>
      <c r="VOY49"/>
      <c r="VOZ49"/>
      <c r="VPA49"/>
      <c r="VPB49"/>
      <c r="VPC49"/>
      <c r="VPD49"/>
      <c r="VPE49"/>
      <c r="VPF49"/>
      <c r="VPG49"/>
      <c r="VPH49"/>
      <c r="VPI49"/>
      <c r="VPJ49"/>
      <c r="VPK49"/>
      <c r="VPL49"/>
      <c r="VPM49"/>
      <c r="VPN49"/>
      <c r="VPO49"/>
      <c r="VPP49"/>
      <c r="VPQ49"/>
      <c r="VPR49"/>
      <c r="VPS49"/>
      <c r="VPT49"/>
      <c r="VPU49"/>
      <c r="VPV49"/>
      <c r="VPW49"/>
      <c r="VPX49"/>
      <c r="VPY49"/>
      <c r="VPZ49"/>
      <c r="VQA49"/>
      <c r="VQB49"/>
      <c r="VQC49"/>
      <c r="VQD49"/>
      <c r="VQE49"/>
      <c r="VQF49"/>
      <c r="VQG49"/>
      <c r="VQH49"/>
      <c r="VQI49"/>
      <c r="VQJ49"/>
      <c r="VQK49"/>
      <c r="VQL49"/>
      <c r="VQM49"/>
      <c r="VQN49"/>
      <c r="VQO49"/>
      <c r="VQP49"/>
      <c r="VQQ49"/>
      <c r="VQR49"/>
      <c r="VQS49"/>
      <c r="VQT49"/>
      <c r="VQU49"/>
      <c r="VQV49"/>
      <c r="VQW49"/>
      <c r="VQX49"/>
      <c r="VQY49"/>
      <c r="VQZ49"/>
      <c r="VRA49"/>
      <c r="VRB49"/>
      <c r="VRC49"/>
      <c r="VRD49"/>
      <c r="VRE49"/>
      <c r="VRF49"/>
      <c r="VRG49"/>
      <c r="VRH49"/>
      <c r="VRI49"/>
      <c r="VRJ49"/>
      <c r="VRK49"/>
      <c r="VRL49"/>
      <c r="VRM49"/>
      <c r="VRN49"/>
      <c r="VRO49"/>
      <c r="VRP49"/>
      <c r="VRQ49"/>
      <c r="VRR49"/>
      <c r="VRS49"/>
      <c r="VRT49"/>
      <c r="VRU49"/>
      <c r="VRV49"/>
      <c r="VRW49"/>
      <c r="VRX49"/>
      <c r="VRY49"/>
      <c r="VRZ49"/>
      <c r="VSA49"/>
      <c r="VSB49"/>
      <c r="VSC49"/>
      <c r="VSD49"/>
      <c r="VSE49"/>
      <c r="VSF49"/>
      <c r="VSG49"/>
      <c r="VSH49"/>
      <c r="VSI49"/>
      <c r="VSJ49"/>
      <c r="VSK49"/>
      <c r="VSL49"/>
      <c r="VSM49"/>
      <c r="VSN49"/>
      <c r="VSO49"/>
      <c r="VSP49"/>
      <c r="VSQ49"/>
      <c r="VSR49"/>
      <c r="VSS49"/>
      <c r="VST49"/>
      <c r="VSU49"/>
      <c r="VSV49"/>
      <c r="VSW49"/>
      <c r="VSX49"/>
      <c r="VSY49"/>
      <c r="VSZ49"/>
      <c r="VTA49"/>
      <c r="VTB49"/>
      <c r="VTC49"/>
      <c r="VTD49"/>
      <c r="VTE49"/>
      <c r="VTF49"/>
      <c r="VTG49"/>
      <c r="VTH49"/>
      <c r="VTI49"/>
      <c r="VTJ49"/>
      <c r="VTK49"/>
      <c r="VTL49"/>
      <c r="VTM49"/>
      <c r="VTN49"/>
      <c r="VTO49"/>
      <c r="VTP49"/>
      <c r="VTQ49"/>
      <c r="VTR49"/>
      <c r="VTS49"/>
      <c r="VTT49"/>
      <c r="VTU49"/>
      <c r="VTV49"/>
      <c r="VTW49"/>
      <c r="VTX49"/>
      <c r="VTY49"/>
      <c r="VTZ49"/>
      <c r="VUA49"/>
      <c r="VUB49"/>
      <c r="VUC49"/>
      <c r="VUD49"/>
      <c r="VUE49"/>
      <c r="VUF49"/>
      <c r="VUG49"/>
      <c r="VUH49"/>
      <c r="VUI49"/>
      <c r="VUJ49"/>
      <c r="VUK49"/>
      <c r="VUL49"/>
      <c r="VUM49"/>
      <c r="VUN49"/>
      <c r="VUO49"/>
      <c r="VUP49"/>
      <c r="VUQ49"/>
      <c r="VUR49"/>
      <c r="VUS49"/>
      <c r="VUT49"/>
      <c r="VUU49"/>
      <c r="VUV49"/>
      <c r="VUW49"/>
      <c r="VUX49"/>
      <c r="VUY49"/>
      <c r="VUZ49"/>
      <c r="VVA49"/>
      <c r="VVB49"/>
      <c r="VVC49"/>
      <c r="VVD49"/>
      <c r="VVE49"/>
      <c r="VVF49"/>
      <c r="VVG49"/>
      <c r="VVH49"/>
      <c r="VVI49"/>
      <c r="VVJ49"/>
      <c r="VVK49"/>
      <c r="VVL49"/>
      <c r="VVM49"/>
      <c r="VVN49"/>
      <c r="VVO49"/>
      <c r="VVP49"/>
      <c r="VVQ49"/>
      <c r="VVR49"/>
      <c r="VVS49"/>
      <c r="VVT49"/>
      <c r="VVU49"/>
      <c r="VVV49"/>
      <c r="VVW49"/>
      <c r="VVX49"/>
      <c r="VVY49"/>
      <c r="VVZ49"/>
      <c r="VWA49"/>
      <c r="VWB49"/>
      <c r="VWC49"/>
      <c r="VWD49"/>
      <c r="VWE49"/>
      <c r="VWF49"/>
      <c r="VWG49"/>
      <c r="VWH49"/>
      <c r="VWI49"/>
      <c r="VWJ49"/>
      <c r="VWK49"/>
      <c r="VWL49"/>
      <c r="VWM49"/>
      <c r="VWN49"/>
      <c r="VWO49"/>
      <c r="VWP49"/>
      <c r="VWQ49"/>
      <c r="VWR49"/>
      <c r="VWS49"/>
      <c r="VWT49"/>
      <c r="VWU49"/>
      <c r="VWV49"/>
      <c r="VWW49"/>
      <c r="VWX49"/>
      <c r="VWY49"/>
      <c r="VWZ49"/>
      <c r="VXA49"/>
      <c r="VXB49"/>
      <c r="VXC49"/>
      <c r="VXD49"/>
      <c r="VXE49"/>
      <c r="VXF49"/>
      <c r="VXG49"/>
      <c r="VXH49"/>
      <c r="VXI49"/>
      <c r="VXJ49"/>
      <c r="VXK49"/>
      <c r="VXL49"/>
      <c r="VXM49"/>
      <c r="VXN49"/>
      <c r="VXO49"/>
      <c r="VXP49"/>
      <c r="VXQ49"/>
      <c r="VXR49"/>
      <c r="VXS49"/>
      <c r="VXT49"/>
      <c r="VXU49"/>
      <c r="VXV49"/>
      <c r="VXW49"/>
      <c r="VXX49"/>
      <c r="VXY49"/>
      <c r="VXZ49"/>
      <c r="VYA49"/>
      <c r="VYB49"/>
      <c r="VYC49"/>
      <c r="VYD49"/>
      <c r="VYE49"/>
      <c r="VYF49"/>
      <c r="VYG49"/>
      <c r="VYH49"/>
      <c r="VYI49"/>
      <c r="VYJ49"/>
      <c r="VYK49"/>
      <c r="VYL49"/>
      <c r="VYM49"/>
      <c r="VYN49"/>
      <c r="VYO49"/>
      <c r="VYP49"/>
      <c r="VYQ49"/>
      <c r="VYR49"/>
      <c r="VYS49"/>
      <c r="VYT49"/>
      <c r="VYU49"/>
      <c r="VYV49"/>
      <c r="VYW49"/>
      <c r="VYX49"/>
      <c r="VYY49"/>
      <c r="VYZ49"/>
      <c r="VZA49"/>
      <c r="VZB49"/>
      <c r="VZC49"/>
      <c r="VZD49"/>
      <c r="VZE49"/>
      <c r="VZF49"/>
      <c r="VZG49"/>
      <c r="VZH49"/>
      <c r="VZI49"/>
      <c r="VZJ49"/>
      <c r="VZK49"/>
      <c r="VZL49"/>
      <c r="VZM49"/>
      <c r="VZN49"/>
      <c r="VZO49"/>
      <c r="VZP49"/>
      <c r="VZQ49"/>
      <c r="VZR49"/>
      <c r="VZS49"/>
      <c r="VZT49"/>
      <c r="VZU49"/>
      <c r="VZV49"/>
      <c r="VZW49"/>
      <c r="VZX49"/>
      <c r="VZY49"/>
      <c r="VZZ49"/>
      <c r="WAA49"/>
      <c r="WAB49"/>
      <c r="WAC49"/>
      <c r="WAD49"/>
      <c r="WAE49"/>
      <c r="WAF49"/>
      <c r="WAG49"/>
      <c r="WAH49"/>
      <c r="WAI49"/>
      <c r="WAJ49"/>
      <c r="WAK49"/>
      <c r="WAL49"/>
      <c r="WAM49"/>
      <c r="WAN49"/>
      <c r="WAO49"/>
      <c r="WAP49"/>
      <c r="WAQ49"/>
      <c r="WAR49"/>
      <c r="WAS49"/>
      <c r="WAT49"/>
      <c r="WAU49"/>
      <c r="WAV49"/>
      <c r="WAW49"/>
      <c r="WAX49"/>
      <c r="WAY49"/>
      <c r="WAZ49"/>
      <c r="WBA49"/>
      <c r="WBB49"/>
      <c r="WBC49"/>
      <c r="WBD49"/>
      <c r="WBE49"/>
      <c r="WBF49"/>
      <c r="WBG49"/>
      <c r="WBH49"/>
      <c r="WBI49"/>
      <c r="WBJ49"/>
      <c r="WBK49"/>
      <c r="WBL49"/>
      <c r="WBM49"/>
      <c r="WBN49"/>
      <c r="WBO49"/>
      <c r="WBP49"/>
      <c r="WBQ49"/>
      <c r="WBR49"/>
      <c r="WBS49"/>
      <c r="WBT49"/>
      <c r="WBU49"/>
      <c r="WBV49"/>
      <c r="WBW49"/>
      <c r="WBX49"/>
      <c r="WBY49"/>
      <c r="WBZ49"/>
      <c r="WCA49"/>
      <c r="WCB49"/>
      <c r="WCC49"/>
      <c r="WCD49"/>
      <c r="WCE49"/>
      <c r="WCF49"/>
      <c r="WCG49"/>
      <c r="WCH49"/>
      <c r="WCI49"/>
      <c r="WCJ49"/>
      <c r="WCK49"/>
      <c r="WCL49"/>
      <c r="WCM49"/>
      <c r="WCN49"/>
      <c r="WCO49"/>
      <c r="WCP49"/>
      <c r="WCQ49"/>
      <c r="WCR49"/>
      <c r="WCS49"/>
      <c r="WCT49"/>
      <c r="WCU49"/>
      <c r="WCV49"/>
      <c r="WCW49"/>
      <c r="WCX49"/>
      <c r="WCY49"/>
      <c r="WCZ49"/>
      <c r="WDA49"/>
      <c r="WDB49"/>
      <c r="WDC49"/>
      <c r="WDD49"/>
      <c r="WDE49"/>
      <c r="WDF49"/>
      <c r="WDG49"/>
      <c r="WDH49"/>
      <c r="WDI49"/>
      <c r="WDJ49"/>
      <c r="WDK49"/>
      <c r="WDL49"/>
      <c r="WDM49"/>
      <c r="WDN49"/>
      <c r="WDO49"/>
      <c r="WDP49"/>
      <c r="WDQ49"/>
      <c r="WDR49"/>
      <c r="WDS49"/>
      <c r="WDT49"/>
      <c r="WDU49"/>
      <c r="WDV49"/>
      <c r="WDW49"/>
      <c r="WDX49"/>
      <c r="WDY49"/>
      <c r="WDZ49"/>
      <c r="WEA49"/>
      <c r="WEB49"/>
      <c r="WEC49"/>
      <c r="WED49"/>
      <c r="WEE49"/>
      <c r="WEF49"/>
      <c r="WEG49"/>
      <c r="WEH49"/>
      <c r="WEI49"/>
      <c r="WEJ49"/>
      <c r="WEK49"/>
      <c r="WEL49"/>
      <c r="WEM49"/>
      <c r="WEN49"/>
      <c r="WEO49"/>
      <c r="WEP49"/>
      <c r="WEQ49"/>
      <c r="WER49"/>
      <c r="WES49"/>
      <c r="WET49"/>
      <c r="WEU49"/>
      <c r="WEV49"/>
      <c r="WEW49"/>
      <c r="WEX49"/>
      <c r="WEY49"/>
      <c r="WEZ49"/>
      <c r="WFA49"/>
      <c r="WFB49"/>
      <c r="WFC49"/>
      <c r="WFD49"/>
      <c r="WFE49"/>
      <c r="WFF49"/>
      <c r="WFG49"/>
      <c r="WFH49"/>
      <c r="WFI49"/>
      <c r="WFJ49"/>
      <c r="WFK49"/>
      <c r="WFL49"/>
      <c r="WFM49"/>
      <c r="WFN49"/>
      <c r="WFO49"/>
      <c r="WFP49"/>
      <c r="WFQ49"/>
      <c r="WFR49"/>
      <c r="WFS49"/>
      <c r="WFT49"/>
      <c r="WFU49"/>
      <c r="WFV49"/>
      <c r="WFW49"/>
      <c r="WFX49"/>
      <c r="WFY49"/>
      <c r="WFZ49"/>
      <c r="WGA49"/>
      <c r="WGB49"/>
      <c r="WGC49"/>
      <c r="WGD49"/>
      <c r="WGE49"/>
      <c r="WGF49"/>
      <c r="WGG49"/>
      <c r="WGH49"/>
      <c r="WGI49"/>
      <c r="WGJ49"/>
      <c r="WGK49"/>
      <c r="WGL49"/>
      <c r="WGM49"/>
      <c r="WGN49"/>
      <c r="WGO49"/>
      <c r="WGP49"/>
      <c r="WGQ49"/>
      <c r="WGR49"/>
      <c r="WGS49"/>
      <c r="WGT49"/>
      <c r="WGU49"/>
      <c r="WGV49"/>
      <c r="WGW49"/>
      <c r="WGX49"/>
      <c r="WGY49"/>
      <c r="WGZ49"/>
      <c r="WHA49"/>
      <c r="WHB49"/>
      <c r="WHC49"/>
      <c r="WHD49"/>
      <c r="WHE49"/>
      <c r="WHF49"/>
      <c r="WHG49"/>
      <c r="WHH49"/>
      <c r="WHI49"/>
      <c r="WHJ49"/>
      <c r="WHK49"/>
      <c r="WHL49"/>
      <c r="WHM49"/>
      <c r="WHN49"/>
      <c r="WHO49"/>
      <c r="WHP49"/>
      <c r="WHQ49"/>
      <c r="WHR49"/>
      <c r="WHS49"/>
      <c r="WHT49"/>
      <c r="WHU49"/>
      <c r="WHV49"/>
      <c r="WHW49"/>
      <c r="WHX49"/>
      <c r="WHY49"/>
      <c r="WHZ49"/>
      <c r="WIA49"/>
      <c r="WIB49"/>
      <c r="WIC49"/>
      <c r="WID49"/>
      <c r="WIE49"/>
      <c r="WIF49"/>
      <c r="WIG49"/>
      <c r="WIH49"/>
      <c r="WII49"/>
      <c r="WIJ49"/>
      <c r="WIK49"/>
      <c r="WIL49"/>
      <c r="WIM49"/>
      <c r="WIN49"/>
      <c r="WIO49"/>
      <c r="WIP49"/>
      <c r="WIQ49"/>
      <c r="WIR49"/>
      <c r="WIS49"/>
      <c r="WIT49"/>
      <c r="WIU49"/>
      <c r="WIV49"/>
      <c r="WIW49"/>
      <c r="WIX49"/>
      <c r="WIY49"/>
      <c r="WIZ49"/>
      <c r="WJA49"/>
      <c r="WJB49"/>
      <c r="WJC49"/>
      <c r="WJD49"/>
      <c r="WJE49"/>
      <c r="WJF49"/>
      <c r="WJG49"/>
      <c r="WJH49"/>
      <c r="WJI49"/>
      <c r="WJJ49"/>
      <c r="WJK49"/>
      <c r="WJL49"/>
      <c r="WJM49"/>
      <c r="WJN49"/>
      <c r="WJO49"/>
      <c r="WJP49"/>
      <c r="WJQ49"/>
      <c r="WJR49"/>
      <c r="WJS49"/>
      <c r="WJT49"/>
      <c r="WJU49"/>
      <c r="WJV49"/>
      <c r="WJW49"/>
      <c r="WJX49"/>
      <c r="WJY49"/>
      <c r="WJZ49"/>
      <c r="WKA49"/>
      <c r="WKB49"/>
      <c r="WKC49"/>
      <c r="WKD49"/>
      <c r="WKE49"/>
      <c r="WKF49"/>
      <c r="WKG49"/>
      <c r="WKH49"/>
      <c r="WKI49"/>
      <c r="WKJ49"/>
      <c r="WKK49"/>
      <c r="WKL49"/>
      <c r="WKM49"/>
      <c r="WKN49"/>
      <c r="WKO49"/>
      <c r="WKP49"/>
      <c r="WKQ49"/>
      <c r="WKR49"/>
      <c r="WKS49"/>
      <c r="WKT49"/>
      <c r="WKU49"/>
      <c r="WKV49"/>
      <c r="WKW49"/>
      <c r="WKX49"/>
      <c r="WKY49"/>
      <c r="WKZ49"/>
      <c r="WLA49"/>
      <c r="WLB49"/>
      <c r="WLC49"/>
      <c r="WLD49"/>
      <c r="WLE49"/>
      <c r="WLF49"/>
      <c r="WLG49"/>
      <c r="WLH49"/>
      <c r="WLI49"/>
      <c r="WLJ49"/>
      <c r="WLK49"/>
      <c r="WLL49"/>
      <c r="WLM49"/>
      <c r="WLN49"/>
      <c r="WLO49"/>
      <c r="WLP49"/>
      <c r="WLQ49"/>
      <c r="WLR49"/>
      <c r="WLS49"/>
      <c r="WLT49"/>
      <c r="WLU49"/>
      <c r="WLV49"/>
      <c r="WLW49"/>
      <c r="WLX49"/>
      <c r="WLY49"/>
      <c r="WLZ49"/>
      <c r="WMA49"/>
      <c r="WMB49"/>
      <c r="WMC49"/>
      <c r="WMD49"/>
      <c r="WME49"/>
      <c r="WMF49"/>
      <c r="WMG49"/>
      <c r="WMH49"/>
      <c r="WMI49"/>
      <c r="WMJ49"/>
      <c r="WMK49"/>
      <c r="WML49"/>
      <c r="WMM49"/>
      <c r="WMN49"/>
      <c r="WMO49"/>
      <c r="WMP49"/>
      <c r="WMQ49"/>
      <c r="WMR49"/>
      <c r="WMS49"/>
      <c r="WMT49"/>
      <c r="WMU49"/>
      <c r="WMV49"/>
      <c r="WMW49"/>
      <c r="WMX49"/>
      <c r="WMY49"/>
      <c r="WMZ49"/>
      <c r="WNA49"/>
      <c r="WNB49"/>
      <c r="WNC49"/>
      <c r="WND49"/>
      <c r="WNE49"/>
      <c r="WNF49"/>
      <c r="WNG49"/>
      <c r="WNH49"/>
      <c r="WNI49"/>
      <c r="WNJ49"/>
      <c r="WNK49"/>
      <c r="WNL49"/>
      <c r="WNM49"/>
      <c r="WNN49"/>
      <c r="WNO49"/>
      <c r="WNP49"/>
      <c r="WNQ49"/>
      <c r="WNR49"/>
      <c r="WNS49"/>
      <c r="WNT49"/>
      <c r="WNU49"/>
      <c r="WNV49"/>
      <c r="WNW49"/>
      <c r="WNX49"/>
      <c r="WNY49"/>
      <c r="WNZ49"/>
      <c r="WOA49"/>
      <c r="WOB49"/>
      <c r="WOC49"/>
      <c r="WOD49"/>
      <c r="WOE49"/>
      <c r="WOF49"/>
      <c r="WOG49"/>
      <c r="WOH49"/>
      <c r="WOI49"/>
      <c r="WOJ49"/>
      <c r="WOK49"/>
      <c r="WOL49"/>
      <c r="WOM49"/>
      <c r="WON49"/>
      <c r="WOO49"/>
      <c r="WOP49"/>
      <c r="WOQ49"/>
      <c r="WOR49"/>
      <c r="WOS49"/>
      <c r="WOT49"/>
      <c r="WOU49"/>
      <c r="WOV49"/>
      <c r="WOW49"/>
      <c r="WOX49"/>
      <c r="WOY49"/>
      <c r="WOZ49"/>
      <c r="WPA49"/>
      <c r="WPB49"/>
      <c r="WPC49"/>
      <c r="WPD49"/>
      <c r="WPE49"/>
      <c r="WPF49"/>
      <c r="WPG49"/>
      <c r="WPH49"/>
      <c r="WPI49"/>
      <c r="WPJ49"/>
      <c r="WPK49"/>
      <c r="WPL49"/>
      <c r="WPM49"/>
      <c r="WPN49"/>
      <c r="WPO49"/>
      <c r="WPP49"/>
      <c r="WPQ49"/>
      <c r="WPR49"/>
      <c r="WPS49"/>
      <c r="WPT49"/>
      <c r="WPU49"/>
      <c r="WPV49"/>
      <c r="WPW49"/>
      <c r="WPX49"/>
      <c r="WPY49"/>
      <c r="WPZ49"/>
      <c r="WQA49"/>
      <c r="WQB49"/>
      <c r="WQC49"/>
      <c r="WQD49"/>
      <c r="WQE49"/>
      <c r="WQF49"/>
      <c r="WQG49"/>
      <c r="WQH49"/>
      <c r="WQI49"/>
      <c r="WQJ49"/>
      <c r="WQK49"/>
      <c r="WQL49"/>
      <c r="WQM49"/>
      <c r="WQN49"/>
      <c r="WQO49"/>
      <c r="WQP49"/>
      <c r="WQQ49"/>
      <c r="WQR49"/>
      <c r="WQS49"/>
      <c r="WQT49"/>
      <c r="WQU49"/>
      <c r="WQV49"/>
      <c r="WQW49"/>
      <c r="WQX49"/>
      <c r="WQY49"/>
      <c r="WQZ49"/>
      <c r="WRA49"/>
      <c r="WRB49"/>
      <c r="WRC49"/>
      <c r="WRD49"/>
      <c r="WRE49"/>
      <c r="WRF49"/>
      <c r="WRG49"/>
      <c r="WRH49"/>
      <c r="WRI49"/>
      <c r="WRJ49"/>
      <c r="WRK49"/>
      <c r="WRL49"/>
      <c r="WRM49"/>
      <c r="WRN49"/>
      <c r="WRO49"/>
      <c r="WRP49"/>
      <c r="WRQ49"/>
      <c r="WRR49"/>
      <c r="WRS49"/>
      <c r="WRT49"/>
      <c r="WRU49"/>
      <c r="WRV49"/>
      <c r="WRW49"/>
      <c r="WRX49"/>
      <c r="WRY49"/>
      <c r="WRZ49"/>
      <c r="WSA49"/>
      <c r="WSB49"/>
      <c r="WSC49"/>
      <c r="WSD49"/>
      <c r="WSE49"/>
      <c r="WSF49"/>
      <c r="WSG49"/>
      <c r="WSH49"/>
      <c r="WSI49"/>
      <c r="WSJ49"/>
      <c r="WSK49"/>
      <c r="WSL49"/>
      <c r="WSM49"/>
      <c r="WSN49"/>
      <c r="WSO49"/>
      <c r="WSP49"/>
      <c r="WSQ49"/>
      <c r="WSR49"/>
      <c r="WSS49"/>
      <c r="WST49"/>
      <c r="WSU49"/>
      <c r="WSV49"/>
      <c r="WSW49"/>
      <c r="WSX49"/>
      <c r="WSY49"/>
      <c r="WSZ49"/>
      <c r="WTA49"/>
      <c r="WTB49"/>
      <c r="WTC49"/>
      <c r="WTD49"/>
      <c r="WTE49"/>
      <c r="WTF49"/>
      <c r="WTG49"/>
      <c r="WTH49"/>
      <c r="WTI49"/>
      <c r="WTJ49"/>
      <c r="WTK49"/>
      <c r="WTL49"/>
      <c r="WTM49"/>
      <c r="WTN49"/>
      <c r="WTO49"/>
      <c r="WTP49"/>
      <c r="WTQ49"/>
      <c r="WTR49"/>
      <c r="WTS49"/>
      <c r="WTT49"/>
      <c r="WTU49"/>
      <c r="WTV49"/>
      <c r="WTW49"/>
      <c r="WTX49"/>
      <c r="WTY49"/>
      <c r="WTZ49"/>
      <c r="WUA49"/>
      <c r="WUB49"/>
      <c r="WUC49"/>
      <c r="WUD49"/>
      <c r="WUE49"/>
      <c r="WUF49"/>
      <c r="WUG49"/>
      <c r="WUH49"/>
      <c r="WUI49"/>
      <c r="WUJ49"/>
      <c r="WUK49"/>
      <c r="WUL49"/>
      <c r="WUM49"/>
      <c r="WUN49"/>
      <c r="WUO49"/>
      <c r="WUP49"/>
      <c r="WUQ49"/>
      <c r="WUR49"/>
      <c r="WUS49"/>
      <c r="WUT49"/>
      <c r="WUU49"/>
      <c r="WUV49"/>
      <c r="WUW49"/>
      <c r="WUX49"/>
      <c r="WUY49"/>
      <c r="WUZ49"/>
      <c r="WVA49"/>
      <c r="WVB49"/>
      <c r="WVC49"/>
      <c r="WVD49"/>
      <c r="WVE49"/>
      <c r="WVF49"/>
      <c r="WVG49"/>
      <c r="WVH49"/>
      <c r="WVI49"/>
      <c r="WVJ49"/>
      <c r="WVK49"/>
      <c r="WVL49"/>
      <c r="WVM49"/>
      <c r="WVN49"/>
      <c r="WVO49"/>
      <c r="WVP49"/>
      <c r="WVQ49"/>
      <c r="WVR49"/>
      <c r="WVS49"/>
      <c r="WVT49"/>
      <c r="WVU49"/>
      <c r="WVV49"/>
      <c r="WVW49"/>
      <c r="WVX49"/>
      <c r="WVY49"/>
      <c r="WVZ49"/>
      <c r="WWA49"/>
      <c r="WWB49"/>
      <c r="WWC49"/>
      <c r="WWD49"/>
      <c r="WWE49"/>
      <c r="WWF49"/>
      <c r="WWG49"/>
      <c r="WWH49"/>
      <c r="WWI49"/>
      <c r="WWJ49"/>
      <c r="WWK49"/>
      <c r="WWL49"/>
      <c r="WWM49"/>
      <c r="WWN49"/>
      <c r="WWO49"/>
      <c r="WWP49"/>
      <c r="WWQ49"/>
      <c r="WWR49"/>
      <c r="WWS49"/>
      <c r="WWT49"/>
      <c r="WWU49"/>
      <c r="WWV49"/>
      <c r="WWW49"/>
      <c r="WWX49"/>
      <c r="WWY49"/>
      <c r="WWZ49"/>
      <c r="WXA49"/>
      <c r="WXB49"/>
      <c r="WXC49"/>
      <c r="WXD49"/>
      <c r="WXE49"/>
      <c r="WXF49"/>
      <c r="WXG49"/>
      <c r="WXH49"/>
      <c r="WXI49"/>
      <c r="WXJ49"/>
      <c r="WXK49"/>
      <c r="WXL49"/>
      <c r="WXM49"/>
      <c r="WXN49"/>
      <c r="WXO49"/>
      <c r="WXP49"/>
      <c r="WXQ49"/>
      <c r="WXR49"/>
      <c r="WXS49"/>
      <c r="WXT49"/>
      <c r="WXU49"/>
      <c r="WXV49"/>
      <c r="WXW49"/>
      <c r="WXX49"/>
      <c r="WXY49"/>
      <c r="WXZ49"/>
      <c r="WYA49"/>
      <c r="WYB49"/>
      <c r="WYC49"/>
      <c r="WYD49"/>
      <c r="WYE49"/>
      <c r="WYF49"/>
      <c r="WYG49"/>
      <c r="WYH49"/>
      <c r="WYI49"/>
      <c r="WYJ49"/>
      <c r="WYK49"/>
      <c r="WYL49"/>
      <c r="WYM49"/>
      <c r="WYN49"/>
      <c r="WYO49"/>
      <c r="WYP49"/>
      <c r="WYQ49"/>
      <c r="WYR49"/>
      <c r="WYS49"/>
      <c r="WYT49"/>
      <c r="WYU49"/>
      <c r="WYV49"/>
      <c r="WYW49"/>
      <c r="WYX49"/>
      <c r="WYY49"/>
      <c r="WYZ49"/>
      <c r="WZA49"/>
      <c r="WZB49"/>
      <c r="WZC49"/>
      <c r="WZD49"/>
      <c r="WZE49"/>
      <c r="WZF49"/>
      <c r="WZG49"/>
      <c r="WZH49"/>
      <c r="WZI49"/>
      <c r="WZJ49"/>
      <c r="WZK49"/>
      <c r="WZL49"/>
      <c r="WZM49"/>
      <c r="WZN49"/>
      <c r="WZO49"/>
      <c r="WZP49"/>
      <c r="WZQ49"/>
      <c r="WZR49"/>
      <c r="WZS49"/>
      <c r="WZT49"/>
      <c r="WZU49"/>
      <c r="WZV49"/>
      <c r="WZW49"/>
      <c r="WZX49"/>
      <c r="WZY49"/>
      <c r="WZZ49"/>
      <c r="XAA49"/>
      <c r="XAB49"/>
      <c r="XAC49"/>
      <c r="XAD49"/>
      <c r="XAE49"/>
      <c r="XAF49"/>
      <c r="XAG49"/>
      <c r="XAH49"/>
      <c r="XAI49"/>
      <c r="XAJ49"/>
      <c r="XAK49"/>
      <c r="XAL49"/>
      <c r="XAM49"/>
      <c r="XAN49"/>
      <c r="XAO49"/>
      <c r="XAP49"/>
      <c r="XAQ49"/>
      <c r="XAR49"/>
      <c r="XAS49"/>
      <c r="XAT49"/>
      <c r="XAU49"/>
      <c r="XAV49"/>
      <c r="XAW49"/>
      <c r="XAX49"/>
      <c r="XAY49"/>
      <c r="XAZ49"/>
      <c r="XBA49"/>
      <c r="XBB49"/>
      <c r="XBC49"/>
      <c r="XBD49"/>
      <c r="XBE49"/>
      <c r="XBF49"/>
      <c r="XBG49"/>
      <c r="XBH49"/>
      <c r="XBI49"/>
      <c r="XBJ49"/>
      <c r="XBK49"/>
      <c r="XBL49"/>
      <c r="XBM49"/>
      <c r="XBN49"/>
      <c r="XBO49"/>
      <c r="XBP49"/>
      <c r="XBQ49"/>
      <c r="XBR49"/>
      <c r="XBS49"/>
      <c r="XBT49"/>
      <c r="XBU49"/>
      <c r="XBV49"/>
      <c r="XBW49"/>
      <c r="XBX49"/>
      <c r="XBY49"/>
      <c r="XBZ49"/>
      <c r="XCA49"/>
      <c r="XCB49"/>
      <c r="XCC49"/>
      <c r="XCD49"/>
      <c r="XCE49"/>
      <c r="XCF49"/>
      <c r="XCG49"/>
      <c r="XCH49"/>
      <c r="XCI49"/>
      <c r="XCJ49"/>
      <c r="XCK49"/>
      <c r="XCL49"/>
      <c r="XCM49"/>
      <c r="XCN49"/>
      <c r="XCO49"/>
      <c r="XCP49"/>
      <c r="XCQ49"/>
      <c r="XCR49"/>
      <c r="XCS49"/>
      <c r="XCT49"/>
      <c r="XCU49"/>
      <c r="XCV49"/>
      <c r="XCW49"/>
      <c r="XCX49"/>
      <c r="XCY49"/>
      <c r="XCZ49"/>
      <c r="XDA49"/>
      <c r="XDB49"/>
      <c r="XDC49"/>
      <c r="XDD49"/>
      <c r="XDE49"/>
      <c r="XDF49"/>
      <c r="XDG49"/>
      <c r="XDH49"/>
      <c r="XDI49"/>
      <c r="XDJ49"/>
      <c r="XDK49"/>
      <c r="XDL49"/>
      <c r="XDM49"/>
      <c r="XDN49"/>
      <c r="XDO49"/>
      <c r="XDP49"/>
      <c r="XDQ49"/>
      <c r="XDR49"/>
      <c r="XDS49"/>
      <c r="XDT49"/>
      <c r="XDU49"/>
      <c r="XDV49"/>
      <c r="XDW49"/>
      <c r="XDX49"/>
      <c r="XDY49"/>
      <c r="XDZ49"/>
      <c r="XEA49"/>
      <c r="XEB49"/>
      <c r="XEC49"/>
      <c r="XED49"/>
      <c r="XEE49"/>
      <c r="XEF49"/>
      <c r="XEG49"/>
      <c r="XEH49"/>
      <c r="XEI49"/>
      <c r="XEJ49"/>
      <c r="XEK49"/>
      <c r="XEL49"/>
      <c r="XEM49"/>
      <c r="XEN49"/>
      <c r="XEO49"/>
      <c r="XEP49"/>
      <c r="XEQ49"/>
      <c r="XER49"/>
      <c r="XES49"/>
      <c r="XET49"/>
      <c r="XEU49"/>
      <c r="XEV49"/>
      <c r="XEW49"/>
      <c r="XEX49"/>
      <c r="XEY49"/>
      <c r="XEZ49"/>
      <c r="XFA49"/>
      <c r="XFB49"/>
      <c r="XFC49"/>
      <c r="XFD49"/>
    </row>
    <row r="50" spans="1:16384" s="4" customFormat="1" x14ac:dyDescent="0.2">
      <c r="A50" s="237"/>
      <c r="B50"/>
      <c r="C50" t="s">
        <v>37</v>
      </c>
      <c r="D50"/>
      <c r="E50"/>
      <c r="F50" s="250">
        <v>28.96</v>
      </c>
      <c r="G50" t="s">
        <v>260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  <c r="AMK50"/>
      <c r="AML50"/>
      <c r="AMM50"/>
      <c r="AMN50"/>
      <c r="AMO50"/>
      <c r="AMP50"/>
      <c r="AMQ50"/>
      <c r="AMR50"/>
      <c r="AMS50"/>
      <c r="AMT50"/>
      <c r="AMU50"/>
      <c r="AMV50"/>
      <c r="AMW50"/>
      <c r="AMX50"/>
      <c r="AMY50"/>
      <c r="AMZ50"/>
      <c r="ANA50"/>
      <c r="ANB50"/>
      <c r="ANC50"/>
      <c r="AND50"/>
      <c r="ANE50"/>
      <c r="ANF50"/>
      <c r="ANG50"/>
      <c r="ANH50"/>
      <c r="ANI50"/>
      <c r="ANJ50"/>
      <c r="ANK50"/>
      <c r="ANL50"/>
      <c r="ANM50"/>
      <c r="ANN50"/>
      <c r="ANO50"/>
      <c r="ANP50"/>
      <c r="ANQ50"/>
      <c r="ANR50"/>
      <c r="ANS50"/>
      <c r="ANT50"/>
      <c r="ANU50"/>
      <c r="ANV50"/>
      <c r="ANW50"/>
      <c r="ANX50"/>
      <c r="ANY50"/>
      <c r="ANZ50"/>
      <c r="AOA50"/>
      <c r="AOB50"/>
      <c r="AOC50"/>
      <c r="AOD50"/>
      <c r="AOE50"/>
      <c r="AOF50"/>
      <c r="AOG50"/>
      <c r="AOH50"/>
      <c r="AOI50"/>
      <c r="AOJ50"/>
      <c r="AOK50"/>
      <c r="AOL50"/>
      <c r="AOM50"/>
      <c r="AON50"/>
      <c r="AOO50"/>
      <c r="AOP50"/>
      <c r="AOQ50"/>
      <c r="AOR50"/>
      <c r="AOS50"/>
      <c r="AOT50"/>
      <c r="AOU50"/>
      <c r="AOV50"/>
      <c r="AOW50"/>
      <c r="AOX50"/>
      <c r="AOY50"/>
      <c r="AOZ50"/>
      <c r="APA50"/>
      <c r="APB50"/>
      <c r="APC50"/>
      <c r="APD50"/>
      <c r="APE50"/>
      <c r="APF50"/>
      <c r="APG50"/>
      <c r="APH50"/>
      <c r="API50"/>
      <c r="APJ50"/>
      <c r="APK50"/>
      <c r="APL50"/>
      <c r="APM50"/>
      <c r="APN50"/>
      <c r="APO50"/>
      <c r="APP50"/>
      <c r="APQ50"/>
      <c r="APR50"/>
      <c r="APS50"/>
      <c r="APT50"/>
      <c r="APU50"/>
      <c r="APV50"/>
      <c r="APW50"/>
      <c r="APX50"/>
      <c r="APY50"/>
      <c r="APZ50"/>
      <c r="AQA50"/>
      <c r="AQB50"/>
      <c r="AQC50"/>
      <c r="AQD50"/>
      <c r="AQE50"/>
      <c r="AQF50"/>
      <c r="AQG50"/>
      <c r="AQH50"/>
      <c r="AQI50"/>
      <c r="AQJ50"/>
      <c r="AQK50"/>
      <c r="AQL50"/>
      <c r="AQM50"/>
      <c r="AQN50"/>
      <c r="AQO50"/>
      <c r="AQP50"/>
      <c r="AQQ50"/>
      <c r="AQR50"/>
      <c r="AQS50"/>
      <c r="AQT50"/>
      <c r="AQU50"/>
      <c r="AQV50"/>
      <c r="AQW50"/>
      <c r="AQX50"/>
      <c r="AQY50"/>
      <c r="AQZ50"/>
      <c r="ARA50"/>
      <c r="ARB50"/>
      <c r="ARC50"/>
      <c r="ARD50"/>
      <c r="ARE50"/>
      <c r="ARF50"/>
      <c r="ARG50"/>
      <c r="ARH50"/>
      <c r="ARI50"/>
      <c r="ARJ50"/>
      <c r="ARK50"/>
      <c r="ARL50"/>
      <c r="ARM50"/>
      <c r="ARN50"/>
      <c r="ARO50"/>
      <c r="ARP50"/>
      <c r="ARQ50"/>
      <c r="ARR50"/>
      <c r="ARS50"/>
      <c r="ART50"/>
      <c r="ARU50"/>
      <c r="ARV50"/>
      <c r="ARW50"/>
      <c r="ARX50"/>
      <c r="ARY50"/>
      <c r="ARZ50"/>
      <c r="ASA50"/>
      <c r="ASB50"/>
      <c r="ASC50"/>
      <c r="ASD50"/>
      <c r="ASE50"/>
      <c r="ASF50"/>
      <c r="ASG50"/>
      <c r="ASH50"/>
      <c r="ASI50"/>
      <c r="ASJ50"/>
      <c r="ASK50"/>
      <c r="ASL50"/>
      <c r="ASM50"/>
      <c r="ASN50"/>
      <c r="ASO50"/>
      <c r="ASP50"/>
      <c r="ASQ50"/>
      <c r="ASR50"/>
      <c r="ASS50"/>
      <c r="AST50"/>
      <c r="ASU50"/>
      <c r="ASV50"/>
      <c r="ASW50"/>
      <c r="ASX50"/>
      <c r="ASY50"/>
      <c r="ASZ50"/>
      <c r="ATA50"/>
      <c r="ATB50"/>
      <c r="ATC50"/>
      <c r="ATD50"/>
      <c r="ATE50"/>
      <c r="ATF50"/>
      <c r="ATG50"/>
      <c r="ATH50"/>
      <c r="ATI50"/>
      <c r="ATJ50"/>
      <c r="ATK50"/>
      <c r="ATL50"/>
      <c r="ATM50"/>
      <c r="ATN50"/>
      <c r="ATO50"/>
      <c r="ATP50"/>
      <c r="ATQ50"/>
      <c r="ATR50"/>
      <c r="ATS50"/>
      <c r="ATT50"/>
      <c r="ATU50"/>
      <c r="ATV50"/>
      <c r="ATW50"/>
      <c r="ATX50"/>
      <c r="ATY50"/>
      <c r="ATZ50"/>
      <c r="AUA50"/>
      <c r="AUB50"/>
      <c r="AUC50"/>
      <c r="AUD50"/>
      <c r="AUE50"/>
      <c r="AUF50"/>
      <c r="AUG50"/>
      <c r="AUH50"/>
      <c r="AUI50"/>
      <c r="AUJ50"/>
      <c r="AUK50"/>
      <c r="AUL50"/>
      <c r="AUM50"/>
      <c r="AUN50"/>
      <c r="AUO50"/>
      <c r="AUP50"/>
      <c r="AUQ50"/>
      <c r="AUR50"/>
      <c r="AUS50"/>
      <c r="AUT50"/>
      <c r="AUU50"/>
      <c r="AUV50"/>
      <c r="AUW50"/>
      <c r="AUX50"/>
      <c r="AUY50"/>
      <c r="AUZ50"/>
      <c r="AVA50"/>
      <c r="AVB50"/>
      <c r="AVC50"/>
      <c r="AVD50"/>
      <c r="AVE50"/>
      <c r="AVF50"/>
      <c r="AVG50"/>
      <c r="AVH50"/>
      <c r="AVI50"/>
      <c r="AVJ50"/>
      <c r="AVK50"/>
      <c r="AVL50"/>
      <c r="AVM50"/>
      <c r="AVN50"/>
      <c r="AVO50"/>
      <c r="AVP50"/>
      <c r="AVQ50"/>
      <c r="AVR50"/>
      <c r="AVS50"/>
      <c r="AVT50"/>
      <c r="AVU50"/>
      <c r="AVV50"/>
      <c r="AVW50"/>
      <c r="AVX50"/>
      <c r="AVY50"/>
      <c r="AVZ50"/>
      <c r="AWA50"/>
      <c r="AWB50"/>
      <c r="AWC50"/>
      <c r="AWD50"/>
      <c r="AWE50"/>
      <c r="AWF50"/>
      <c r="AWG50"/>
      <c r="AWH50"/>
      <c r="AWI50"/>
      <c r="AWJ50"/>
      <c r="AWK50"/>
      <c r="AWL50"/>
      <c r="AWM50"/>
      <c r="AWN50"/>
      <c r="AWO50"/>
      <c r="AWP50"/>
      <c r="AWQ50"/>
      <c r="AWR50"/>
      <c r="AWS50"/>
      <c r="AWT50"/>
      <c r="AWU50"/>
      <c r="AWV50"/>
      <c r="AWW50"/>
      <c r="AWX50"/>
      <c r="AWY50"/>
      <c r="AWZ50"/>
      <c r="AXA50"/>
      <c r="AXB50"/>
      <c r="AXC50"/>
      <c r="AXD50"/>
      <c r="AXE50"/>
      <c r="AXF50"/>
      <c r="AXG50"/>
      <c r="AXH50"/>
      <c r="AXI50"/>
      <c r="AXJ50"/>
      <c r="AXK50"/>
      <c r="AXL50"/>
      <c r="AXM50"/>
      <c r="AXN50"/>
      <c r="AXO50"/>
      <c r="AXP50"/>
      <c r="AXQ50"/>
      <c r="AXR50"/>
      <c r="AXS50"/>
      <c r="AXT50"/>
      <c r="AXU50"/>
      <c r="AXV50"/>
      <c r="AXW50"/>
      <c r="AXX50"/>
      <c r="AXY50"/>
      <c r="AXZ50"/>
      <c r="AYA50"/>
      <c r="AYB50"/>
      <c r="AYC50"/>
      <c r="AYD50"/>
      <c r="AYE50"/>
      <c r="AYF50"/>
      <c r="AYG50"/>
      <c r="AYH50"/>
      <c r="AYI50"/>
      <c r="AYJ50"/>
      <c r="AYK50"/>
      <c r="AYL50"/>
      <c r="AYM50"/>
      <c r="AYN50"/>
      <c r="AYO50"/>
      <c r="AYP50"/>
      <c r="AYQ50"/>
      <c r="AYR50"/>
      <c r="AYS50"/>
      <c r="AYT50"/>
      <c r="AYU50"/>
      <c r="AYV50"/>
      <c r="AYW50"/>
      <c r="AYX50"/>
      <c r="AYY50"/>
      <c r="AYZ50"/>
      <c r="AZA50"/>
      <c r="AZB50"/>
      <c r="AZC50"/>
      <c r="AZD50"/>
      <c r="AZE50"/>
      <c r="AZF50"/>
      <c r="AZG50"/>
      <c r="AZH50"/>
      <c r="AZI50"/>
      <c r="AZJ50"/>
      <c r="AZK50"/>
      <c r="AZL50"/>
      <c r="AZM50"/>
      <c r="AZN50"/>
      <c r="AZO50"/>
      <c r="AZP50"/>
      <c r="AZQ50"/>
      <c r="AZR50"/>
      <c r="AZS50"/>
      <c r="AZT50"/>
      <c r="AZU50"/>
      <c r="AZV50"/>
      <c r="AZW50"/>
      <c r="AZX50"/>
      <c r="AZY50"/>
      <c r="AZZ50"/>
      <c r="BAA50"/>
      <c r="BAB50"/>
      <c r="BAC50"/>
      <c r="BAD50"/>
      <c r="BAE50"/>
      <c r="BAF50"/>
      <c r="BAG50"/>
      <c r="BAH50"/>
      <c r="BAI50"/>
      <c r="BAJ50"/>
      <c r="BAK50"/>
      <c r="BAL50"/>
      <c r="BAM50"/>
      <c r="BAN50"/>
      <c r="BAO50"/>
      <c r="BAP50"/>
      <c r="BAQ50"/>
      <c r="BAR50"/>
      <c r="BAS50"/>
      <c r="BAT50"/>
      <c r="BAU50"/>
      <c r="BAV50"/>
      <c r="BAW50"/>
      <c r="BAX50"/>
      <c r="BAY50"/>
      <c r="BAZ50"/>
      <c r="BBA50"/>
      <c r="BBB50"/>
      <c r="BBC50"/>
      <c r="BBD50"/>
      <c r="BBE50"/>
      <c r="BBF50"/>
      <c r="BBG50"/>
      <c r="BBH50"/>
      <c r="BBI50"/>
      <c r="BBJ50"/>
      <c r="BBK50"/>
      <c r="BBL50"/>
      <c r="BBM50"/>
      <c r="BBN50"/>
      <c r="BBO50"/>
      <c r="BBP50"/>
      <c r="BBQ50"/>
      <c r="BBR50"/>
      <c r="BBS50"/>
      <c r="BBT50"/>
      <c r="BBU50"/>
      <c r="BBV50"/>
      <c r="BBW50"/>
      <c r="BBX50"/>
      <c r="BBY50"/>
      <c r="BBZ50"/>
      <c r="BCA50"/>
      <c r="BCB50"/>
      <c r="BCC50"/>
      <c r="BCD50"/>
      <c r="BCE50"/>
      <c r="BCF50"/>
      <c r="BCG50"/>
      <c r="BCH50"/>
      <c r="BCI50"/>
      <c r="BCJ50"/>
      <c r="BCK50"/>
      <c r="BCL50"/>
      <c r="BCM50"/>
      <c r="BCN50"/>
      <c r="BCO50"/>
      <c r="BCP50"/>
      <c r="BCQ50"/>
      <c r="BCR50"/>
      <c r="BCS50"/>
      <c r="BCT50"/>
      <c r="BCU50"/>
      <c r="BCV50"/>
      <c r="BCW50"/>
      <c r="BCX50"/>
      <c r="BCY50"/>
      <c r="BCZ50"/>
      <c r="BDA50"/>
      <c r="BDB50"/>
      <c r="BDC50"/>
      <c r="BDD50"/>
      <c r="BDE50"/>
      <c r="BDF50"/>
      <c r="BDG50"/>
      <c r="BDH50"/>
      <c r="BDI50"/>
      <c r="BDJ50"/>
      <c r="BDK50"/>
      <c r="BDL50"/>
      <c r="BDM50"/>
      <c r="BDN50"/>
      <c r="BDO50"/>
      <c r="BDP50"/>
      <c r="BDQ50"/>
      <c r="BDR50"/>
      <c r="BDS50"/>
      <c r="BDT50"/>
      <c r="BDU50"/>
      <c r="BDV50"/>
      <c r="BDW50"/>
      <c r="BDX50"/>
      <c r="BDY50"/>
      <c r="BDZ50"/>
      <c r="BEA50"/>
      <c r="BEB50"/>
      <c r="BEC50"/>
      <c r="BED50"/>
      <c r="BEE50"/>
      <c r="BEF50"/>
      <c r="BEG50"/>
      <c r="BEH50"/>
      <c r="BEI50"/>
      <c r="BEJ50"/>
      <c r="BEK50"/>
      <c r="BEL50"/>
      <c r="BEM50"/>
      <c r="BEN50"/>
      <c r="BEO50"/>
      <c r="BEP50"/>
      <c r="BEQ50"/>
      <c r="BER50"/>
      <c r="BES50"/>
      <c r="BET50"/>
      <c r="BEU50"/>
      <c r="BEV50"/>
      <c r="BEW50"/>
      <c r="BEX50"/>
      <c r="BEY50"/>
      <c r="BEZ50"/>
      <c r="BFA50"/>
      <c r="BFB50"/>
      <c r="BFC50"/>
      <c r="BFD50"/>
      <c r="BFE50"/>
      <c r="BFF50"/>
      <c r="BFG50"/>
      <c r="BFH50"/>
      <c r="BFI50"/>
      <c r="BFJ50"/>
      <c r="BFK50"/>
      <c r="BFL50"/>
      <c r="BFM50"/>
      <c r="BFN50"/>
      <c r="BFO50"/>
      <c r="BFP50"/>
      <c r="BFQ50"/>
      <c r="BFR50"/>
      <c r="BFS50"/>
      <c r="BFT50"/>
      <c r="BFU50"/>
      <c r="BFV50"/>
      <c r="BFW50"/>
      <c r="BFX50"/>
      <c r="BFY50"/>
      <c r="BFZ50"/>
      <c r="BGA50"/>
      <c r="BGB50"/>
      <c r="BGC50"/>
      <c r="BGD50"/>
      <c r="BGE50"/>
      <c r="BGF50"/>
      <c r="BGG50"/>
      <c r="BGH50"/>
      <c r="BGI50"/>
      <c r="BGJ50"/>
      <c r="BGK50"/>
      <c r="BGL50"/>
      <c r="BGM50"/>
      <c r="BGN50"/>
      <c r="BGO50"/>
      <c r="BGP50"/>
      <c r="BGQ50"/>
      <c r="BGR50"/>
      <c r="BGS50"/>
      <c r="BGT50"/>
      <c r="BGU50"/>
      <c r="BGV50"/>
      <c r="BGW50"/>
      <c r="BGX50"/>
      <c r="BGY50"/>
      <c r="BGZ50"/>
      <c r="BHA50"/>
      <c r="BHB50"/>
      <c r="BHC50"/>
      <c r="BHD50"/>
      <c r="BHE50"/>
      <c r="BHF50"/>
      <c r="BHG50"/>
      <c r="BHH50"/>
      <c r="BHI50"/>
      <c r="BHJ50"/>
      <c r="BHK50"/>
      <c r="BHL50"/>
      <c r="BHM50"/>
      <c r="BHN50"/>
      <c r="BHO50"/>
      <c r="BHP50"/>
      <c r="BHQ50"/>
      <c r="BHR50"/>
      <c r="BHS50"/>
      <c r="BHT50"/>
      <c r="BHU50"/>
      <c r="BHV50"/>
      <c r="BHW50"/>
      <c r="BHX50"/>
      <c r="BHY50"/>
      <c r="BHZ50"/>
      <c r="BIA50"/>
      <c r="BIB50"/>
      <c r="BIC50"/>
      <c r="BID50"/>
      <c r="BIE50"/>
      <c r="BIF50"/>
      <c r="BIG50"/>
      <c r="BIH50"/>
      <c r="BII50"/>
      <c r="BIJ50"/>
      <c r="BIK50"/>
      <c r="BIL50"/>
      <c r="BIM50"/>
      <c r="BIN50"/>
      <c r="BIO50"/>
      <c r="BIP50"/>
      <c r="BIQ50"/>
      <c r="BIR50"/>
      <c r="BIS50"/>
      <c r="BIT50"/>
      <c r="BIU50"/>
      <c r="BIV50"/>
      <c r="BIW50"/>
      <c r="BIX50"/>
      <c r="BIY50"/>
      <c r="BIZ50"/>
      <c r="BJA50"/>
      <c r="BJB50"/>
      <c r="BJC50"/>
      <c r="BJD50"/>
      <c r="BJE50"/>
      <c r="BJF50"/>
      <c r="BJG50"/>
      <c r="BJH50"/>
      <c r="BJI50"/>
      <c r="BJJ50"/>
      <c r="BJK50"/>
      <c r="BJL50"/>
      <c r="BJM50"/>
      <c r="BJN50"/>
      <c r="BJO50"/>
      <c r="BJP50"/>
      <c r="BJQ50"/>
      <c r="BJR50"/>
      <c r="BJS50"/>
      <c r="BJT50"/>
      <c r="BJU50"/>
      <c r="BJV50"/>
      <c r="BJW50"/>
      <c r="BJX50"/>
      <c r="BJY50"/>
      <c r="BJZ50"/>
      <c r="BKA50"/>
      <c r="BKB50"/>
      <c r="BKC50"/>
      <c r="BKD50"/>
      <c r="BKE50"/>
      <c r="BKF50"/>
      <c r="BKG50"/>
      <c r="BKH50"/>
      <c r="BKI50"/>
      <c r="BKJ50"/>
      <c r="BKK50"/>
      <c r="BKL50"/>
      <c r="BKM50"/>
      <c r="BKN50"/>
      <c r="BKO50"/>
      <c r="BKP50"/>
      <c r="BKQ50"/>
      <c r="BKR50"/>
      <c r="BKS50"/>
      <c r="BKT50"/>
      <c r="BKU50"/>
      <c r="BKV50"/>
      <c r="BKW50"/>
      <c r="BKX50"/>
      <c r="BKY50"/>
      <c r="BKZ50"/>
      <c r="BLA50"/>
      <c r="BLB50"/>
      <c r="BLC50"/>
      <c r="BLD50"/>
      <c r="BLE50"/>
      <c r="BLF50"/>
      <c r="BLG50"/>
      <c r="BLH50"/>
      <c r="BLI50"/>
      <c r="BLJ50"/>
      <c r="BLK50"/>
      <c r="BLL50"/>
      <c r="BLM50"/>
      <c r="BLN50"/>
      <c r="BLO50"/>
      <c r="BLP50"/>
      <c r="BLQ50"/>
      <c r="BLR50"/>
      <c r="BLS50"/>
      <c r="BLT50"/>
      <c r="BLU50"/>
      <c r="BLV50"/>
      <c r="BLW50"/>
      <c r="BLX50"/>
      <c r="BLY50"/>
      <c r="BLZ50"/>
      <c r="BMA50"/>
      <c r="BMB50"/>
      <c r="BMC50"/>
      <c r="BMD50"/>
      <c r="BME50"/>
      <c r="BMF50"/>
      <c r="BMG50"/>
      <c r="BMH50"/>
      <c r="BMI50"/>
      <c r="BMJ50"/>
      <c r="BMK50"/>
      <c r="BML50"/>
      <c r="BMM50"/>
      <c r="BMN50"/>
      <c r="BMO50"/>
      <c r="BMP50"/>
      <c r="BMQ50"/>
      <c r="BMR50"/>
      <c r="BMS50"/>
      <c r="BMT50"/>
      <c r="BMU50"/>
      <c r="BMV50"/>
      <c r="BMW50"/>
      <c r="BMX50"/>
      <c r="BMY50"/>
      <c r="BMZ50"/>
      <c r="BNA50"/>
      <c r="BNB50"/>
      <c r="BNC50"/>
      <c r="BND50"/>
      <c r="BNE50"/>
      <c r="BNF50"/>
      <c r="BNG50"/>
      <c r="BNH50"/>
      <c r="BNI50"/>
      <c r="BNJ50"/>
      <c r="BNK50"/>
      <c r="BNL50"/>
      <c r="BNM50"/>
      <c r="BNN50"/>
      <c r="BNO50"/>
      <c r="BNP50"/>
      <c r="BNQ50"/>
      <c r="BNR50"/>
      <c r="BNS50"/>
      <c r="BNT50"/>
      <c r="BNU50"/>
      <c r="BNV50"/>
      <c r="BNW50"/>
      <c r="BNX50"/>
      <c r="BNY50"/>
      <c r="BNZ50"/>
      <c r="BOA50"/>
      <c r="BOB50"/>
      <c r="BOC50"/>
      <c r="BOD50"/>
      <c r="BOE50"/>
      <c r="BOF50"/>
      <c r="BOG50"/>
      <c r="BOH50"/>
      <c r="BOI50"/>
      <c r="BOJ50"/>
      <c r="BOK50"/>
      <c r="BOL50"/>
      <c r="BOM50"/>
      <c r="BON50"/>
      <c r="BOO50"/>
      <c r="BOP50"/>
      <c r="BOQ50"/>
      <c r="BOR50"/>
      <c r="BOS50"/>
      <c r="BOT50"/>
      <c r="BOU50"/>
      <c r="BOV50"/>
      <c r="BOW50"/>
      <c r="BOX50"/>
      <c r="BOY50"/>
      <c r="BOZ50"/>
      <c r="BPA50"/>
      <c r="BPB50"/>
      <c r="BPC50"/>
      <c r="BPD50"/>
      <c r="BPE50"/>
      <c r="BPF50"/>
      <c r="BPG50"/>
      <c r="BPH50"/>
      <c r="BPI50"/>
      <c r="BPJ50"/>
      <c r="BPK50"/>
      <c r="BPL50"/>
      <c r="BPM50"/>
      <c r="BPN50"/>
      <c r="BPO50"/>
      <c r="BPP50"/>
      <c r="BPQ50"/>
      <c r="BPR50"/>
      <c r="BPS50"/>
      <c r="BPT50"/>
      <c r="BPU50"/>
      <c r="BPV50"/>
      <c r="BPW50"/>
      <c r="BPX50"/>
      <c r="BPY50"/>
      <c r="BPZ50"/>
      <c r="BQA50"/>
      <c r="BQB50"/>
      <c r="BQC50"/>
      <c r="BQD50"/>
      <c r="BQE50"/>
      <c r="BQF50"/>
      <c r="BQG50"/>
      <c r="BQH50"/>
      <c r="BQI50"/>
      <c r="BQJ50"/>
      <c r="BQK50"/>
      <c r="BQL50"/>
      <c r="BQM50"/>
      <c r="BQN50"/>
      <c r="BQO50"/>
      <c r="BQP50"/>
      <c r="BQQ50"/>
      <c r="BQR50"/>
      <c r="BQS50"/>
      <c r="BQT50"/>
      <c r="BQU50"/>
      <c r="BQV50"/>
      <c r="BQW50"/>
      <c r="BQX50"/>
      <c r="BQY50"/>
      <c r="BQZ50"/>
      <c r="BRA50"/>
      <c r="BRB50"/>
      <c r="BRC50"/>
      <c r="BRD50"/>
      <c r="BRE50"/>
      <c r="BRF50"/>
      <c r="BRG50"/>
      <c r="BRH50"/>
      <c r="BRI50"/>
      <c r="BRJ50"/>
      <c r="BRK50"/>
      <c r="BRL50"/>
      <c r="BRM50"/>
      <c r="BRN50"/>
      <c r="BRO50"/>
      <c r="BRP50"/>
      <c r="BRQ50"/>
      <c r="BRR50"/>
      <c r="BRS50"/>
      <c r="BRT50"/>
      <c r="BRU50"/>
      <c r="BRV50"/>
      <c r="BRW50"/>
      <c r="BRX50"/>
      <c r="BRY50"/>
      <c r="BRZ50"/>
      <c r="BSA50"/>
      <c r="BSB50"/>
      <c r="BSC50"/>
      <c r="BSD50"/>
      <c r="BSE50"/>
      <c r="BSF50"/>
      <c r="BSG50"/>
      <c r="BSH50"/>
      <c r="BSI50"/>
      <c r="BSJ50"/>
      <c r="BSK50"/>
      <c r="BSL50"/>
      <c r="BSM50"/>
      <c r="BSN50"/>
      <c r="BSO50"/>
      <c r="BSP50"/>
      <c r="BSQ50"/>
      <c r="BSR50"/>
      <c r="BSS50"/>
      <c r="BST50"/>
      <c r="BSU50"/>
      <c r="BSV50"/>
      <c r="BSW50"/>
      <c r="BSX50"/>
      <c r="BSY50"/>
      <c r="BSZ50"/>
      <c r="BTA50"/>
      <c r="BTB50"/>
      <c r="BTC50"/>
      <c r="BTD50"/>
      <c r="BTE50"/>
      <c r="BTF50"/>
      <c r="BTG50"/>
      <c r="BTH50"/>
      <c r="BTI50"/>
      <c r="BTJ50"/>
      <c r="BTK50"/>
      <c r="BTL50"/>
      <c r="BTM50"/>
      <c r="BTN50"/>
      <c r="BTO50"/>
      <c r="BTP50"/>
      <c r="BTQ50"/>
      <c r="BTR50"/>
      <c r="BTS50"/>
      <c r="BTT50"/>
      <c r="BTU50"/>
      <c r="BTV50"/>
      <c r="BTW50"/>
      <c r="BTX50"/>
      <c r="BTY50"/>
      <c r="BTZ50"/>
      <c r="BUA50"/>
      <c r="BUB50"/>
      <c r="BUC50"/>
      <c r="BUD50"/>
      <c r="BUE50"/>
      <c r="BUF50"/>
      <c r="BUG50"/>
      <c r="BUH50"/>
      <c r="BUI50"/>
      <c r="BUJ50"/>
      <c r="BUK50"/>
      <c r="BUL50"/>
      <c r="BUM50"/>
      <c r="BUN50"/>
      <c r="BUO50"/>
      <c r="BUP50"/>
      <c r="BUQ50"/>
      <c r="BUR50"/>
      <c r="BUS50"/>
      <c r="BUT50"/>
      <c r="BUU50"/>
      <c r="BUV50"/>
      <c r="BUW50"/>
      <c r="BUX50"/>
      <c r="BUY50"/>
      <c r="BUZ50"/>
      <c r="BVA50"/>
      <c r="BVB50"/>
      <c r="BVC50"/>
      <c r="BVD50"/>
      <c r="BVE50"/>
      <c r="BVF50"/>
      <c r="BVG50"/>
      <c r="BVH50"/>
      <c r="BVI50"/>
      <c r="BVJ50"/>
      <c r="BVK50"/>
      <c r="BVL50"/>
      <c r="BVM50"/>
      <c r="BVN50"/>
      <c r="BVO50"/>
      <c r="BVP50"/>
      <c r="BVQ50"/>
      <c r="BVR50"/>
      <c r="BVS50"/>
      <c r="BVT50"/>
      <c r="BVU50"/>
      <c r="BVV50"/>
      <c r="BVW50"/>
      <c r="BVX50"/>
      <c r="BVY50"/>
      <c r="BVZ50"/>
      <c r="BWA50"/>
      <c r="BWB50"/>
      <c r="BWC50"/>
      <c r="BWD50"/>
      <c r="BWE50"/>
      <c r="BWF50"/>
      <c r="BWG50"/>
      <c r="BWH50"/>
      <c r="BWI50"/>
      <c r="BWJ50"/>
      <c r="BWK50"/>
      <c r="BWL50"/>
      <c r="BWM50"/>
      <c r="BWN50"/>
      <c r="BWO50"/>
      <c r="BWP50"/>
      <c r="BWQ50"/>
      <c r="BWR50"/>
      <c r="BWS50"/>
      <c r="BWT50"/>
      <c r="BWU50"/>
      <c r="BWV50"/>
      <c r="BWW50"/>
      <c r="BWX50"/>
      <c r="BWY50"/>
      <c r="BWZ50"/>
      <c r="BXA50"/>
      <c r="BXB50"/>
      <c r="BXC50"/>
      <c r="BXD50"/>
      <c r="BXE50"/>
      <c r="BXF50"/>
      <c r="BXG50"/>
      <c r="BXH50"/>
      <c r="BXI50"/>
      <c r="BXJ50"/>
      <c r="BXK50"/>
      <c r="BXL50"/>
      <c r="BXM50"/>
      <c r="BXN50"/>
      <c r="BXO50"/>
      <c r="BXP50"/>
      <c r="BXQ50"/>
      <c r="BXR50"/>
      <c r="BXS50"/>
      <c r="BXT50"/>
      <c r="BXU50"/>
      <c r="BXV50"/>
      <c r="BXW50"/>
      <c r="BXX50"/>
      <c r="BXY50"/>
      <c r="BXZ50"/>
      <c r="BYA50"/>
      <c r="BYB50"/>
      <c r="BYC50"/>
      <c r="BYD50"/>
      <c r="BYE50"/>
      <c r="BYF50"/>
      <c r="BYG50"/>
      <c r="BYH50"/>
      <c r="BYI50"/>
      <c r="BYJ50"/>
      <c r="BYK50"/>
      <c r="BYL50"/>
      <c r="BYM50"/>
      <c r="BYN50"/>
      <c r="BYO50"/>
      <c r="BYP50"/>
      <c r="BYQ50"/>
      <c r="BYR50"/>
      <c r="BYS50"/>
      <c r="BYT50"/>
      <c r="BYU50"/>
      <c r="BYV50"/>
      <c r="BYW50"/>
      <c r="BYX50"/>
      <c r="BYY50"/>
      <c r="BYZ50"/>
      <c r="BZA50"/>
      <c r="BZB50"/>
      <c r="BZC50"/>
      <c r="BZD50"/>
      <c r="BZE50"/>
      <c r="BZF50"/>
      <c r="BZG50"/>
      <c r="BZH50"/>
      <c r="BZI50"/>
      <c r="BZJ50"/>
      <c r="BZK50"/>
      <c r="BZL50"/>
      <c r="BZM50"/>
      <c r="BZN50"/>
      <c r="BZO50"/>
      <c r="BZP50"/>
      <c r="BZQ50"/>
      <c r="BZR50"/>
      <c r="BZS50"/>
      <c r="BZT50"/>
      <c r="BZU50"/>
      <c r="BZV50"/>
      <c r="BZW50"/>
      <c r="BZX50"/>
      <c r="BZY50"/>
      <c r="BZZ50"/>
      <c r="CAA50"/>
      <c r="CAB50"/>
      <c r="CAC50"/>
      <c r="CAD50"/>
      <c r="CAE50"/>
      <c r="CAF50"/>
      <c r="CAG50"/>
      <c r="CAH50"/>
      <c r="CAI50"/>
      <c r="CAJ50"/>
      <c r="CAK50"/>
      <c r="CAL50"/>
      <c r="CAM50"/>
      <c r="CAN50"/>
      <c r="CAO50"/>
      <c r="CAP50"/>
      <c r="CAQ50"/>
      <c r="CAR50"/>
      <c r="CAS50"/>
      <c r="CAT50"/>
      <c r="CAU50"/>
      <c r="CAV50"/>
      <c r="CAW50"/>
      <c r="CAX50"/>
      <c r="CAY50"/>
      <c r="CAZ50"/>
      <c r="CBA50"/>
      <c r="CBB50"/>
      <c r="CBC50"/>
      <c r="CBD50"/>
      <c r="CBE50"/>
      <c r="CBF50"/>
      <c r="CBG50"/>
      <c r="CBH50"/>
      <c r="CBI50"/>
      <c r="CBJ50"/>
      <c r="CBK50"/>
      <c r="CBL50"/>
      <c r="CBM50"/>
      <c r="CBN50"/>
      <c r="CBO50"/>
      <c r="CBP50"/>
      <c r="CBQ50"/>
      <c r="CBR50"/>
      <c r="CBS50"/>
      <c r="CBT50"/>
      <c r="CBU50"/>
      <c r="CBV50"/>
      <c r="CBW50"/>
      <c r="CBX50"/>
      <c r="CBY50"/>
      <c r="CBZ50"/>
      <c r="CCA50"/>
      <c r="CCB50"/>
      <c r="CCC50"/>
      <c r="CCD50"/>
      <c r="CCE50"/>
      <c r="CCF50"/>
      <c r="CCG50"/>
      <c r="CCH50"/>
      <c r="CCI50"/>
      <c r="CCJ50"/>
      <c r="CCK50"/>
      <c r="CCL50"/>
      <c r="CCM50"/>
      <c r="CCN50"/>
      <c r="CCO50"/>
      <c r="CCP50"/>
      <c r="CCQ50"/>
      <c r="CCR50"/>
      <c r="CCS50"/>
      <c r="CCT50"/>
      <c r="CCU50"/>
      <c r="CCV50"/>
      <c r="CCW50"/>
      <c r="CCX50"/>
      <c r="CCY50"/>
      <c r="CCZ50"/>
      <c r="CDA50"/>
      <c r="CDB50"/>
      <c r="CDC50"/>
      <c r="CDD50"/>
      <c r="CDE50"/>
      <c r="CDF50"/>
      <c r="CDG50"/>
      <c r="CDH50"/>
      <c r="CDI50"/>
      <c r="CDJ50"/>
      <c r="CDK50"/>
      <c r="CDL50"/>
      <c r="CDM50"/>
      <c r="CDN50"/>
      <c r="CDO50"/>
      <c r="CDP50"/>
      <c r="CDQ50"/>
      <c r="CDR50"/>
      <c r="CDS50"/>
      <c r="CDT50"/>
      <c r="CDU50"/>
      <c r="CDV50"/>
      <c r="CDW50"/>
      <c r="CDX50"/>
      <c r="CDY50"/>
      <c r="CDZ50"/>
      <c r="CEA50"/>
      <c r="CEB50"/>
      <c r="CEC50"/>
      <c r="CED50"/>
      <c r="CEE50"/>
      <c r="CEF50"/>
      <c r="CEG50"/>
      <c r="CEH50"/>
      <c r="CEI50"/>
      <c r="CEJ50"/>
      <c r="CEK50"/>
      <c r="CEL50"/>
      <c r="CEM50"/>
      <c r="CEN50"/>
      <c r="CEO50"/>
      <c r="CEP50"/>
      <c r="CEQ50"/>
      <c r="CER50"/>
      <c r="CES50"/>
      <c r="CET50"/>
      <c r="CEU50"/>
      <c r="CEV50"/>
      <c r="CEW50"/>
      <c r="CEX50"/>
      <c r="CEY50"/>
      <c r="CEZ50"/>
      <c r="CFA50"/>
      <c r="CFB50"/>
      <c r="CFC50"/>
      <c r="CFD50"/>
      <c r="CFE50"/>
      <c r="CFF50"/>
      <c r="CFG50"/>
      <c r="CFH50"/>
      <c r="CFI50"/>
      <c r="CFJ50"/>
      <c r="CFK50"/>
      <c r="CFL50"/>
      <c r="CFM50"/>
      <c r="CFN50"/>
      <c r="CFO50"/>
      <c r="CFP50"/>
      <c r="CFQ50"/>
      <c r="CFR50"/>
      <c r="CFS50"/>
      <c r="CFT50"/>
      <c r="CFU50"/>
      <c r="CFV50"/>
      <c r="CFW50"/>
      <c r="CFX50"/>
      <c r="CFY50"/>
      <c r="CFZ50"/>
      <c r="CGA50"/>
      <c r="CGB50"/>
      <c r="CGC50"/>
      <c r="CGD50"/>
      <c r="CGE50"/>
      <c r="CGF50"/>
      <c r="CGG50"/>
      <c r="CGH50"/>
      <c r="CGI50"/>
      <c r="CGJ50"/>
      <c r="CGK50"/>
      <c r="CGL50"/>
      <c r="CGM50"/>
      <c r="CGN50"/>
      <c r="CGO50"/>
      <c r="CGP50"/>
      <c r="CGQ50"/>
      <c r="CGR50"/>
      <c r="CGS50"/>
      <c r="CGT50"/>
      <c r="CGU50"/>
      <c r="CGV50"/>
      <c r="CGW50"/>
      <c r="CGX50"/>
      <c r="CGY50"/>
      <c r="CGZ50"/>
      <c r="CHA50"/>
      <c r="CHB50"/>
      <c r="CHC50"/>
      <c r="CHD50"/>
      <c r="CHE50"/>
      <c r="CHF50"/>
      <c r="CHG50"/>
      <c r="CHH50"/>
      <c r="CHI50"/>
      <c r="CHJ50"/>
      <c r="CHK50"/>
      <c r="CHL50"/>
      <c r="CHM50"/>
      <c r="CHN50"/>
      <c r="CHO50"/>
      <c r="CHP50"/>
      <c r="CHQ50"/>
      <c r="CHR50"/>
      <c r="CHS50"/>
      <c r="CHT50"/>
      <c r="CHU50"/>
      <c r="CHV50"/>
      <c r="CHW50"/>
      <c r="CHX50"/>
      <c r="CHY50"/>
      <c r="CHZ50"/>
      <c r="CIA50"/>
      <c r="CIB50"/>
      <c r="CIC50"/>
      <c r="CID50"/>
      <c r="CIE50"/>
      <c r="CIF50"/>
      <c r="CIG50"/>
      <c r="CIH50"/>
      <c r="CII50"/>
      <c r="CIJ50"/>
      <c r="CIK50"/>
      <c r="CIL50"/>
      <c r="CIM50"/>
      <c r="CIN50"/>
      <c r="CIO50"/>
      <c r="CIP50"/>
      <c r="CIQ50"/>
      <c r="CIR50"/>
      <c r="CIS50"/>
      <c r="CIT50"/>
      <c r="CIU50"/>
      <c r="CIV50"/>
      <c r="CIW50"/>
      <c r="CIX50"/>
      <c r="CIY50"/>
      <c r="CIZ50"/>
      <c r="CJA50"/>
      <c r="CJB50"/>
      <c r="CJC50"/>
      <c r="CJD50"/>
      <c r="CJE50"/>
      <c r="CJF50"/>
      <c r="CJG50"/>
      <c r="CJH50"/>
      <c r="CJI50"/>
      <c r="CJJ50"/>
      <c r="CJK50"/>
      <c r="CJL50"/>
      <c r="CJM50"/>
      <c r="CJN50"/>
      <c r="CJO50"/>
      <c r="CJP50"/>
      <c r="CJQ50"/>
      <c r="CJR50"/>
      <c r="CJS50"/>
      <c r="CJT50"/>
      <c r="CJU50"/>
      <c r="CJV50"/>
      <c r="CJW50"/>
      <c r="CJX50"/>
      <c r="CJY50"/>
      <c r="CJZ50"/>
      <c r="CKA50"/>
      <c r="CKB50"/>
      <c r="CKC50"/>
      <c r="CKD50"/>
      <c r="CKE50"/>
      <c r="CKF50"/>
      <c r="CKG50"/>
      <c r="CKH50"/>
      <c r="CKI50"/>
      <c r="CKJ50"/>
      <c r="CKK50"/>
      <c r="CKL50"/>
      <c r="CKM50"/>
      <c r="CKN50"/>
      <c r="CKO50"/>
      <c r="CKP50"/>
      <c r="CKQ50"/>
      <c r="CKR50"/>
      <c r="CKS50"/>
      <c r="CKT50"/>
      <c r="CKU50"/>
      <c r="CKV50"/>
      <c r="CKW50"/>
      <c r="CKX50"/>
      <c r="CKY50"/>
      <c r="CKZ50"/>
      <c r="CLA50"/>
      <c r="CLB50"/>
      <c r="CLC50"/>
      <c r="CLD50"/>
      <c r="CLE50"/>
      <c r="CLF50"/>
      <c r="CLG50"/>
      <c r="CLH50"/>
      <c r="CLI50"/>
      <c r="CLJ50"/>
      <c r="CLK50"/>
      <c r="CLL50"/>
      <c r="CLM50"/>
      <c r="CLN50"/>
      <c r="CLO50"/>
      <c r="CLP50"/>
      <c r="CLQ50"/>
      <c r="CLR50"/>
      <c r="CLS50"/>
      <c r="CLT50"/>
      <c r="CLU50"/>
      <c r="CLV50"/>
      <c r="CLW50"/>
      <c r="CLX50"/>
      <c r="CLY50"/>
      <c r="CLZ50"/>
      <c r="CMA50"/>
      <c r="CMB50"/>
      <c r="CMC50"/>
      <c r="CMD50"/>
      <c r="CME50"/>
      <c r="CMF50"/>
      <c r="CMG50"/>
      <c r="CMH50"/>
      <c r="CMI50"/>
      <c r="CMJ50"/>
      <c r="CMK50"/>
      <c r="CML50"/>
      <c r="CMM50"/>
      <c r="CMN50"/>
      <c r="CMO50"/>
      <c r="CMP50"/>
      <c r="CMQ50"/>
      <c r="CMR50"/>
      <c r="CMS50"/>
      <c r="CMT50"/>
      <c r="CMU50"/>
      <c r="CMV50"/>
      <c r="CMW50"/>
      <c r="CMX50"/>
      <c r="CMY50"/>
      <c r="CMZ50"/>
      <c r="CNA50"/>
      <c r="CNB50"/>
      <c r="CNC50"/>
      <c r="CND50"/>
      <c r="CNE50"/>
      <c r="CNF50"/>
      <c r="CNG50"/>
      <c r="CNH50"/>
      <c r="CNI50"/>
      <c r="CNJ50"/>
      <c r="CNK50"/>
      <c r="CNL50"/>
      <c r="CNM50"/>
      <c r="CNN50"/>
      <c r="CNO50"/>
      <c r="CNP50"/>
      <c r="CNQ50"/>
      <c r="CNR50"/>
      <c r="CNS50"/>
      <c r="CNT50"/>
      <c r="CNU50"/>
      <c r="CNV50"/>
      <c r="CNW50"/>
      <c r="CNX50"/>
      <c r="CNY50"/>
      <c r="CNZ50"/>
      <c r="COA50"/>
      <c r="COB50"/>
      <c r="COC50"/>
      <c r="COD50"/>
      <c r="COE50"/>
      <c r="COF50"/>
      <c r="COG50"/>
      <c r="COH50"/>
      <c r="COI50"/>
      <c r="COJ50"/>
      <c r="COK50"/>
      <c r="COL50"/>
      <c r="COM50"/>
      <c r="CON50"/>
      <c r="COO50"/>
      <c r="COP50"/>
      <c r="COQ50"/>
      <c r="COR50"/>
      <c r="COS50"/>
      <c r="COT50"/>
      <c r="COU50"/>
      <c r="COV50"/>
      <c r="COW50"/>
      <c r="COX50"/>
      <c r="COY50"/>
      <c r="COZ50"/>
      <c r="CPA50"/>
      <c r="CPB50"/>
      <c r="CPC50"/>
      <c r="CPD50"/>
      <c r="CPE50"/>
      <c r="CPF50"/>
      <c r="CPG50"/>
      <c r="CPH50"/>
      <c r="CPI50"/>
      <c r="CPJ50"/>
      <c r="CPK50"/>
      <c r="CPL50"/>
      <c r="CPM50"/>
      <c r="CPN50"/>
      <c r="CPO50"/>
      <c r="CPP50"/>
      <c r="CPQ50"/>
      <c r="CPR50"/>
      <c r="CPS50"/>
      <c r="CPT50"/>
      <c r="CPU50"/>
      <c r="CPV50"/>
      <c r="CPW50"/>
      <c r="CPX50"/>
      <c r="CPY50"/>
      <c r="CPZ50"/>
      <c r="CQA50"/>
      <c r="CQB50"/>
      <c r="CQC50"/>
      <c r="CQD50"/>
      <c r="CQE50"/>
      <c r="CQF50"/>
      <c r="CQG50"/>
      <c r="CQH50"/>
      <c r="CQI50"/>
      <c r="CQJ50"/>
      <c r="CQK50"/>
      <c r="CQL50"/>
      <c r="CQM50"/>
      <c r="CQN50"/>
      <c r="CQO50"/>
      <c r="CQP50"/>
      <c r="CQQ50"/>
      <c r="CQR50"/>
      <c r="CQS50"/>
      <c r="CQT50"/>
      <c r="CQU50"/>
      <c r="CQV50"/>
      <c r="CQW50"/>
      <c r="CQX50"/>
      <c r="CQY50"/>
      <c r="CQZ50"/>
      <c r="CRA50"/>
      <c r="CRB50"/>
      <c r="CRC50"/>
      <c r="CRD50"/>
      <c r="CRE50"/>
      <c r="CRF50"/>
      <c r="CRG50"/>
      <c r="CRH50"/>
      <c r="CRI50"/>
      <c r="CRJ50"/>
      <c r="CRK50"/>
      <c r="CRL50"/>
      <c r="CRM50"/>
      <c r="CRN50"/>
      <c r="CRO50"/>
      <c r="CRP50"/>
      <c r="CRQ50"/>
      <c r="CRR50"/>
      <c r="CRS50"/>
      <c r="CRT50"/>
      <c r="CRU50"/>
      <c r="CRV50"/>
      <c r="CRW50"/>
      <c r="CRX50"/>
      <c r="CRY50"/>
      <c r="CRZ50"/>
      <c r="CSA50"/>
      <c r="CSB50"/>
      <c r="CSC50"/>
      <c r="CSD50"/>
      <c r="CSE50"/>
      <c r="CSF50"/>
      <c r="CSG50"/>
      <c r="CSH50"/>
      <c r="CSI50"/>
      <c r="CSJ50"/>
      <c r="CSK50"/>
      <c r="CSL50"/>
      <c r="CSM50"/>
      <c r="CSN50"/>
      <c r="CSO50"/>
      <c r="CSP50"/>
      <c r="CSQ50"/>
      <c r="CSR50"/>
      <c r="CSS50"/>
      <c r="CST50"/>
      <c r="CSU50"/>
      <c r="CSV50"/>
      <c r="CSW50"/>
      <c r="CSX50"/>
      <c r="CSY50"/>
      <c r="CSZ50"/>
      <c r="CTA50"/>
      <c r="CTB50"/>
      <c r="CTC50"/>
      <c r="CTD50"/>
      <c r="CTE50"/>
      <c r="CTF50"/>
      <c r="CTG50"/>
      <c r="CTH50"/>
      <c r="CTI50"/>
      <c r="CTJ50"/>
      <c r="CTK50"/>
      <c r="CTL50"/>
      <c r="CTM50"/>
      <c r="CTN50"/>
      <c r="CTO50"/>
      <c r="CTP50"/>
      <c r="CTQ50"/>
      <c r="CTR50"/>
      <c r="CTS50"/>
      <c r="CTT50"/>
      <c r="CTU50"/>
      <c r="CTV50"/>
      <c r="CTW50"/>
      <c r="CTX50"/>
      <c r="CTY50"/>
      <c r="CTZ50"/>
      <c r="CUA50"/>
      <c r="CUB50"/>
      <c r="CUC50"/>
      <c r="CUD50"/>
      <c r="CUE50"/>
      <c r="CUF50"/>
      <c r="CUG50"/>
      <c r="CUH50"/>
      <c r="CUI50"/>
      <c r="CUJ50"/>
      <c r="CUK50"/>
      <c r="CUL50"/>
      <c r="CUM50"/>
      <c r="CUN50"/>
      <c r="CUO50"/>
      <c r="CUP50"/>
      <c r="CUQ50"/>
      <c r="CUR50"/>
      <c r="CUS50"/>
      <c r="CUT50"/>
      <c r="CUU50"/>
      <c r="CUV50"/>
      <c r="CUW50"/>
      <c r="CUX50"/>
      <c r="CUY50"/>
      <c r="CUZ50"/>
      <c r="CVA50"/>
      <c r="CVB50"/>
      <c r="CVC50"/>
      <c r="CVD50"/>
      <c r="CVE50"/>
      <c r="CVF50"/>
      <c r="CVG50"/>
      <c r="CVH50"/>
      <c r="CVI50"/>
      <c r="CVJ50"/>
      <c r="CVK50"/>
      <c r="CVL50"/>
      <c r="CVM50"/>
      <c r="CVN50"/>
      <c r="CVO50"/>
      <c r="CVP50"/>
      <c r="CVQ50"/>
      <c r="CVR50"/>
      <c r="CVS50"/>
      <c r="CVT50"/>
      <c r="CVU50"/>
      <c r="CVV50"/>
      <c r="CVW50"/>
      <c r="CVX50"/>
      <c r="CVY50"/>
      <c r="CVZ50"/>
      <c r="CWA50"/>
      <c r="CWB50"/>
      <c r="CWC50"/>
      <c r="CWD50"/>
      <c r="CWE50"/>
      <c r="CWF50"/>
      <c r="CWG50"/>
      <c r="CWH50"/>
      <c r="CWI50"/>
      <c r="CWJ50"/>
      <c r="CWK50"/>
      <c r="CWL50"/>
      <c r="CWM50"/>
      <c r="CWN50"/>
      <c r="CWO50"/>
      <c r="CWP50"/>
      <c r="CWQ50"/>
      <c r="CWR50"/>
      <c r="CWS50"/>
      <c r="CWT50"/>
      <c r="CWU50"/>
      <c r="CWV50"/>
      <c r="CWW50"/>
      <c r="CWX50"/>
      <c r="CWY50"/>
      <c r="CWZ50"/>
      <c r="CXA50"/>
      <c r="CXB50"/>
      <c r="CXC50"/>
      <c r="CXD50"/>
      <c r="CXE50"/>
      <c r="CXF50"/>
      <c r="CXG50"/>
      <c r="CXH50"/>
      <c r="CXI50"/>
      <c r="CXJ50"/>
      <c r="CXK50"/>
      <c r="CXL50"/>
      <c r="CXM50"/>
      <c r="CXN50"/>
      <c r="CXO50"/>
      <c r="CXP50"/>
      <c r="CXQ50"/>
      <c r="CXR50"/>
      <c r="CXS50"/>
      <c r="CXT50"/>
      <c r="CXU50"/>
      <c r="CXV50"/>
      <c r="CXW50"/>
      <c r="CXX50"/>
      <c r="CXY50"/>
      <c r="CXZ50"/>
      <c r="CYA50"/>
      <c r="CYB50"/>
      <c r="CYC50"/>
      <c r="CYD50"/>
      <c r="CYE50"/>
      <c r="CYF50"/>
      <c r="CYG50"/>
      <c r="CYH50"/>
      <c r="CYI50"/>
      <c r="CYJ50"/>
      <c r="CYK50"/>
      <c r="CYL50"/>
      <c r="CYM50"/>
      <c r="CYN50"/>
      <c r="CYO50"/>
      <c r="CYP50"/>
      <c r="CYQ50"/>
      <c r="CYR50"/>
      <c r="CYS50"/>
      <c r="CYT50"/>
      <c r="CYU50"/>
      <c r="CYV50"/>
      <c r="CYW50"/>
      <c r="CYX50"/>
      <c r="CYY50"/>
      <c r="CYZ50"/>
      <c r="CZA50"/>
      <c r="CZB50"/>
      <c r="CZC50"/>
      <c r="CZD50"/>
      <c r="CZE50"/>
      <c r="CZF50"/>
      <c r="CZG50"/>
      <c r="CZH50"/>
      <c r="CZI50"/>
      <c r="CZJ50"/>
      <c r="CZK50"/>
      <c r="CZL50"/>
      <c r="CZM50"/>
      <c r="CZN50"/>
      <c r="CZO50"/>
      <c r="CZP50"/>
      <c r="CZQ50"/>
      <c r="CZR50"/>
      <c r="CZS50"/>
      <c r="CZT50"/>
      <c r="CZU50"/>
      <c r="CZV50"/>
      <c r="CZW50"/>
      <c r="CZX50"/>
      <c r="CZY50"/>
      <c r="CZZ50"/>
      <c r="DAA50"/>
      <c r="DAB50"/>
      <c r="DAC50"/>
      <c r="DAD50"/>
      <c r="DAE50"/>
      <c r="DAF50"/>
      <c r="DAG50"/>
      <c r="DAH50"/>
      <c r="DAI50"/>
      <c r="DAJ50"/>
      <c r="DAK50"/>
      <c r="DAL50"/>
      <c r="DAM50"/>
      <c r="DAN50"/>
      <c r="DAO50"/>
      <c r="DAP50"/>
      <c r="DAQ50"/>
      <c r="DAR50"/>
      <c r="DAS50"/>
      <c r="DAT50"/>
      <c r="DAU50"/>
      <c r="DAV50"/>
      <c r="DAW50"/>
      <c r="DAX50"/>
      <c r="DAY50"/>
      <c r="DAZ50"/>
      <c r="DBA50"/>
      <c r="DBB50"/>
      <c r="DBC50"/>
      <c r="DBD50"/>
      <c r="DBE50"/>
      <c r="DBF50"/>
      <c r="DBG50"/>
      <c r="DBH50"/>
      <c r="DBI50"/>
      <c r="DBJ50"/>
      <c r="DBK50"/>
      <c r="DBL50"/>
      <c r="DBM50"/>
      <c r="DBN50"/>
      <c r="DBO50"/>
      <c r="DBP50"/>
      <c r="DBQ50"/>
      <c r="DBR50"/>
      <c r="DBS50"/>
      <c r="DBT50"/>
      <c r="DBU50"/>
      <c r="DBV50"/>
      <c r="DBW50"/>
      <c r="DBX50"/>
      <c r="DBY50"/>
      <c r="DBZ50"/>
      <c r="DCA50"/>
      <c r="DCB50"/>
      <c r="DCC50"/>
      <c r="DCD50"/>
      <c r="DCE50"/>
      <c r="DCF50"/>
      <c r="DCG50"/>
      <c r="DCH50"/>
      <c r="DCI50"/>
      <c r="DCJ50"/>
      <c r="DCK50"/>
      <c r="DCL50"/>
      <c r="DCM50"/>
      <c r="DCN50"/>
      <c r="DCO50"/>
      <c r="DCP50"/>
      <c r="DCQ50"/>
      <c r="DCR50"/>
      <c r="DCS50"/>
      <c r="DCT50"/>
      <c r="DCU50"/>
      <c r="DCV50"/>
      <c r="DCW50"/>
      <c r="DCX50"/>
      <c r="DCY50"/>
      <c r="DCZ50"/>
      <c r="DDA50"/>
      <c r="DDB50"/>
      <c r="DDC50"/>
      <c r="DDD50"/>
      <c r="DDE50"/>
      <c r="DDF50"/>
      <c r="DDG50"/>
      <c r="DDH50"/>
      <c r="DDI50"/>
      <c r="DDJ50"/>
      <c r="DDK50"/>
      <c r="DDL50"/>
      <c r="DDM50"/>
      <c r="DDN50"/>
      <c r="DDO50"/>
      <c r="DDP50"/>
      <c r="DDQ50"/>
      <c r="DDR50"/>
      <c r="DDS50"/>
      <c r="DDT50"/>
      <c r="DDU50"/>
      <c r="DDV50"/>
      <c r="DDW50"/>
      <c r="DDX50"/>
      <c r="DDY50"/>
      <c r="DDZ50"/>
      <c r="DEA50"/>
      <c r="DEB50"/>
      <c r="DEC50"/>
      <c r="DED50"/>
      <c r="DEE50"/>
      <c r="DEF50"/>
      <c r="DEG50"/>
      <c r="DEH50"/>
      <c r="DEI50"/>
      <c r="DEJ50"/>
      <c r="DEK50"/>
      <c r="DEL50"/>
      <c r="DEM50"/>
      <c r="DEN50"/>
      <c r="DEO50"/>
      <c r="DEP50"/>
      <c r="DEQ50"/>
      <c r="DER50"/>
      <c r="DES50"/>
      <c r="DET50"/>
      <c r="DEU50"/>
      <c r="DEV50"/>
      <c r="DEW50"/>
      <c r="DEX50"/>
      <c r="DEY50"/>
      <c r="DEZ50"/>
      <c r="DFA50"/>
      <c r="DFB50"/>
      <c r="DFC50"/>
      <c r="DFD50"/>
      <c r="DFE50"/>
      <c r="DFF50"/>
      <c r="DFG50"/>
      <c r="DFH50"/>
      <c r="DFI50"/>
      <c r="DFJ50"/>
      <c r="DFK50"/>
      <c r="DFL50"/>
      <c r="DFM50"/>
      <c r="DFN50"/>
      <c r="DFO50"/>
      <c r="DFP50"/>
      <c r="DFQ50"/>
      <c r="DFR50"/>
      <c r="DFS50"/>
      <c r="DFT50"/>
      <c r="DFU50"/>
      <c r="DFV50"/>
      <c r="DFW50"/>
      <c r="DFX50"/>
      <c r="DFY50"/>
      <c r="DFZ50"/>
      <c r="DGA50"/>
      <c r="DGB50"/>
      <c r="DGC50"/>
      <c r="DGD50"/>
      <c r="DGE50"/>
      <c r="DGF50"/>
      <c r="DGG50"/>
      <c r="DGH50"/>
      <c r="DGI50"/>
      <c r="DGJ50"/>
      <c r="DGK50"/>
      <c r="DGL50"/>
      <c r="DGM50"/>
      <c r="DGN50"/>
      <c r="DGO50"/>
      <c r="DGP50"/>
      <c r="DGQ50"/>
      <c r="DGR50"/>
      <c r="DGS50"/>
      <c r="DGT50"/>
      <c r="DGU50"/>
      <c r="DGV50"/>
      <c r="DGW50"/>
      <c r="DGX50"/>
      <c r="DGY50"/>
      <c r="DGZ50"/>
      <c r="DHA50"/>
      <c r="DHB50"/>
      <c r="DHC50"/>
      <c r="DHD50"/>
      <c r="DHE50"/>
      <c r="DHF50"/>
      <c r="DHG50"/>
      <c r="DHH50"/>
      <c r="DHI50"/>
      <c r="DHJ50"/>
      <c r="DHK50"/>
      <c r="DHL50"/>
      <c r="DHM50"/>
      <c r="DHN50"/>
      <c r="DHO50"/>
      <c r="DHP50"/>
      <c r="DHQ50"/>
      <c r="DHR50"/>
      <c r="DHS50"/>
      <c r="DHT50"/>
      <c r="DHU50"/>
      <c r="DHV50"/>
      <c r="DHW50"/>
      <c r="DHX50"/>
      <c r="DHY50"/>
      <c r="DHZ50"/>
      <c r="DIA50"/>
      <c r="DIB50"/>
      <c r="DIC50"/>
      <c r="DID50"/>
      <c r="DIE50"/>
      <c r="DIF50"/>
      <c r="DIG50"/>
      <c r="DIH50"/>
      <c r="DII50"/>
      <c r="DIJ50"/>
      <c r="DIK50"/>
      <c r="DIL50"/>
      <c r="DIM50"/>
      <c r="DIN50"/>
      <c r="DIO50"/>
      <c r="DIP50"/>
      <c r="DIQ50"/>
      <c r="DIR50"/>
      <c r="DIS50"/>
      <c r="DIT50"/>
      <c r="DIU50"/>
      <c r="DIV50"/>
      <c r="DIW50"/>
      <c r="DIX50"/>
      <c r="DIY50"/>
      <c r="DIZ50"/>
      <c r="DJA50"/>
      <c r="DJB50"/>
      <c r="DJC50"/>
      <c r="DJD50"/>
      <c r="DJE50"/>
      <c r="DJF50"/>
      <c r="DJG50"/>
      <c r="DJH50"/>
      <c r="DJI50"/>
      <c r="DJJ50"/>
      <c r="DJK50"/>
      <c r="DJL50"/>
      <c r="DJM50"/>
      <c r="DJN50"/>
      <c r="DJO50"/>
      <c r="DJP50"/>
      <c r="DJQ50"/>
      <c r="DJR50"/>
      <c r="DJS50"/>
      <c r="DJT50"/>
      <c r="DJU50"/>
      <c r="DJV50"/>
      <c r="DJW50"/>
      <c r="DJX50"/>
      <c r="DJY50"/>
      <c r="DJZ50"/>
      <c r="DKA50"/>
      <c r="DKB50"/>
      <c r="DKC50"/>
      <c r="DKD50"/>
      <c r="DKE50"/>
      <c r="DKF50"/>
      <c r="DKG50"/>
      <c r="DKH50"/>
      <c r="DKI50"/>
      <c r="DKJ50"/>
      <c r="DKK50"/>
      <c r="DKL50"/>
      <c r="DKM50"/>
      <c r="DKN50"/>
      <c r="DKO50"/>
      <c r="DKP50"/>
      <c r="DKQ50"/>
      <c r="DKR50"/>
      <c r="DKS50"/>
      <c r="DKT50"/>
      <c r="DKU50"/>
      <c r="DKV50"/>
      <c r="DKW50"/>
      <c r="DKX50"/>
      <c r="DKY50"/>
      <c r="DKZ50"/>
      <c r="DLA50"/>
      <c r="DLB50"/>
      <c r="DLC50"/>
      <c r="DLD50"/>
      <c r="DLE50"/>
      <c r="DLF50"/>
      <c r="DLG50"/>
      <c r="DLH50"/>
      <c r="DLI50"/>
      <c r="DLJ50"/>
      <c r="DLK50"/>
      <c r="DLL50"/>
      <c r="DLM50"/>
      <c r="DLN50"/>
      <c r="DLO50"/>
      <c r="DLP50"/>
      <c r="DLQ50"/>
      <c r="DLR50"/>
      <c r="DLS50"/>
      <c r="DLT50"/>
      <c r="DLU50"/>
      <c r="DLV50"/>
      <c r="DLW50"/>
      <c r="DLX50"/>
      <c r="DLY50"/>
      <c r="DLZ50"/>
      <c r="DMA50"/>
      <c r="DMB50"/>
      <c r="DMC50"/>
      <c r="DMD50"/>
      <c r="DME50"/>
      <c r="DMF50"/>
      <c r="DMG50"/>
      <c r="DMH50"/>
      <c r="DMI50"/>
      <c r="DMJ50"/>
      <c r="DMK50"/>
      <c r="DML50"/>
      <c r="DMM50"/>
      <c r="DMN50"/>
      <c r="DMO50"/>
      <c r="DMP50"/>
      <c r="DMQ50"/>
      <c r="DMR50"/>
      <c r="DMS50"/>
      <c r="DMT50"/>
      <c r="DMU50"/>
      <c r="DMV50"/>
      <c r="DMW50"/>
      <c r="DMX50"/>
      <c r="DMY50"/>
      <c r="DMZ50"/>
      <c r="DNA50"/>
      <c r="DNB50"/>
      <c r="DNC50"/>
      <c r="DND50"/>
      <c r="DNE50"/>
      <c r="DNF50"/>
      <c r="DNG50"/>
      <c r="DNH50"/>
      <c r="DNI50"/>
      <c r="DNJ50"/>
      <c r="DNK50"/>
      <c r="DNL50"/>
      <c r="DNM50"/>
      <c r="DNN50"/>
      <c r="DNO50"/>
      <c r="DNP50"/>
      <c r="DNQ50"/>
      <c r="DNR50"/>
      <c r="DNS50"/>
      <c r="DNT50"/>
      <c r="DNU50"/>
      <c r="DNV50"/>
      <c r="DNW50"/>
      <c r="DNX50"/>
      <c r="DNY50"/>
      <c r="DNZ50"/>
      <c r="DOA50"/>
      <c r="DOB50"/>
      <c r="DOC50"/>
      <c r="DOD50"/>
      <c r="DOE50"/>
      <c r="DOF50"/>
      <c r="DOG50"/>
      <c r="DOH50"/>
      <c r="DOI50"/>
      <c r="DOJ50"/>
      <c r="DOK50"/>
      <c r="DOL50"/>
      <c r="DOM50"/>
      <c r="DON50"/>
      <c r="DOO50"/>
      <c r="DOP50"/>
      <c r="DOQ50"/>
      <c r="DOR50"/>
      <c r="DOS50"/>
      <c r="DOT50"/>
      <c r="DOU50"/>
      <c r="DOV50"/>
      <c r="DOW50"/>
      <c r="DOX50"/>
      <c r="DOY50"/>
      <c r="DOZ50"/>
      <c r="DPA50"/>
      <c r="DPB50"/>
      <c r="DPC50"/>
      <c r="DPD50"/>
      <c r="DPE50"/>
      <c r="DPF50"/>
      <c r="DPG50"/>
      <c r="DPH50"/>
      <c r="DPI50"/>
      <c r="DPJ50"/>
      <c r="DPK50"/>
      <c r="DPL50"/>
      <c r="DPM50"/>
      <c r="DPN50"/>
      <c r="DPO50"/>
      <c r="DPP50"/>
      <c r="DPQ50"/>
      <c r="DPR50"/>
      <c r="DPS50"/>
      <c r="DPT50"/>
      <c r="DPU50"/>
      <c r="DPV50"/>
      <c r="DPW50"/>
      <c r="DPX50"/>
      <c r="DPY50"/>
      <c r="DPZ50"/>
      <c r="DQA50"/>
      <c r="DQB50"/>
      <c r="DQC50"/>
      <c r="DQD50"/>
      <c r="DQE50"/>
      <c r="DQF50"/>
      <c r="DQG50"/>
      <c r="DQH50"/>
      <c r="DQI50"/>
      <c r="DQJ50"/>
      <c r="DQK50"/>
      <c r="DQL50"/>
      <c r="DQM50"/>
      <c r="DQN50"/>
      <c r="DQO50"/>
      <c r="DQP50"/>
      <c r="DQQ50"/>
      <c r="DQR50"/>
      <c r="DQS50"/>
      <c r="DQT50"/>
      <c r="DQU50"/>
      <c r="DQV50"/>
      <c r="DQW50"/>
      <c r="DQX50"/>
      <c r="DQY50"/>
      <c r="DQZ50"/>
      <c r="DRA50"/>
      <c r="DRB50"/>
      <c r="DRC50"/>
      <c r="DRD50"/>
      <c r="DRE50"/>
      <c r="DRF50"/>
      <c r="DRG50"/>
      <c r="DRH50"/>
      <c r="DRI50"/>
      <c r="DRJ50"/>
      <c r="DRK50"/>
      <c r="DRL50"/>
      <c r="DRM50"/>
      <c r="DRN50"/>
      <c r="DRO50"/>
      <c r="DRP50"/>
      <c r="DRQ50"/>
      <c r="DRR50"/>
      <c r="DRS50"/>
      <c r="DRT50"/>
      <c r="DRU50"/>
      <c r="DRV50"/>
      <c r="DRW50"/>
      <c r="DRX50"/>
      <c r="DRY50"/>
      <c r="DRZ50"/>
      <c r="DSA50"/>
      <c r="DSB50"/>
      <c r="DSC50"/>
      <c r="DSD50"/>
      <c r="DSE50"/>
      <c r="DSF50"/>
      <c r="DSG50"/>
      <c r="DSH50"/>
      <c r="DSI50"/>
      <c r="DSJ50"/>
      <c r="DSK50"/>
      <c r="DSL50"/>
      <c r="DSM50"/>
      <c r="DSN50"/>
      <c r="DSO50"/>
      <c r="DSP50"/>
      <c r="DSQ50"/>
      <c r="DSR50"/>
      <c r="DSS50"/>
      <c r="DST50"/>
      <c r="DSU50"/>
      <c r="DSV50"/>
      <c r="DSW50"/>
      <c r="DSX50"/>
      <c r="DSY50"/>
      <c r="DSZ50"/>
      <c r="DTA50"/>
      <c r="DTB50"/>
      <c r="DTC50"/>
      <c r="DTD50"/>
      <c r="DTE50"/>
      <c r="DTF50"/>
      <c r="DTG50"/>
      <c r="DTH50"/>
      <c r="DTI50"/>
      <c r="DTJ50"/>
      <c r="DTK50"/>
      <c r="DTL50"/>
      <c r="DTM50"/>
      <c r="DTN50"/>
      <c r="DTO50"/>
      <c r="DTP50"/>
      <c r="DTQ50"/>
      <c r="DTR50"/>
      <c r="DTS50"/>
      <c r="DTT50"/>
      <c r="DTU50"/>
      <c r="DTV50"/>
      <c r="DTW50"/>
      <c r="DTX50"/>
      <c r="DTY50"/>
      <c r="DTZ50"/>
      <c r="DUA50"/>
      <c r="DUB50"/>
      <c r="DUC50"/>
      <c r="DUD50"/>
      <c r="DUE50"/>
      <c r="DUF50"/>
      <c r="DUG50"/>
      <c r="DUH50"/>
      <c r="DUI50"/>
      <c r="DUJ50"/>
      <c r="DUK50"/>
      <c r="DUL50"/>
      <c r="DUM50"/>
      <c r="DUN50"/>
      <c r="DUO50"/>
      <c r="DUP50"/>
      <c r="DUQ50"/>
      <c r="DUR50"/>
      <c r="DUS50"/>
      <c r="DUT50"/>
      <c r="DUU50"/>
      <c r="DUV50"/>
      <c r="DUW50"/>
      <c r="DUX50"/>
      <c r="DUY50"/>
      <c r="DUZ50"/>
      <c r="DVA50"/>
      <c r="DVB50"/>
      <c r="DVC50"/>
      <c r="DVD50"/>
      <c r="DVE50"/>
      <c r="DVF50"/>
      <c r="DVG50"/>
      <c r="DVH50"/>
      <c r="DVI50"/>
      <c r="DVJ50"/>
      <c r="DVK50"/>
      <c r="DVL50"/>
      <c r="DVM50"/>
      <c r="DVN50"/>
      <c r="DVO50"/>
      <c r="DVP50"/>
      <c r="DVQ50"/>
      <c r="DVR50"/>
      <c r="DVS50"/>
      <c r="DVT50"/>
      <c r="DVU50"/>
      <c r="DVV50"/>
      <c r="DVW50"/>
      <c r="DVX50"/>
      <c r="DVY50"/>
      <c r="DVZ50"/>
      <c r="DWA50"/>
      <c r="DWB50"/>
      <c r="DWC50"/>
      <c r="DWD50"/>
      <c r="DWE50"/>
      <c r="DWF50"/>
      <c r="DWG50"/>
      <c r="DWH50"/>
      <c r="DWI50"/>
      <c r="DWJ50"/>
      <c r="DWK50"/>
      <c r="DWL50"/>
      <c r="DWM50"/>
      <c r="DWN50"/>
      <c r="DWO50"/>
      <c r="DWP50"/>
      <c r="DWQ50"/>
      <c r="DWR50"/>
      <c r="DWS50"/>
      <c r="DWT50"/>
      <c r="DWU50"/>
      <c r="DWV50"/>
      <c r="DWW50"/>
      <c r="DWX50"/>
      <c r="DWY50"/>
      <c r="DWZ50"/>
      <c r="DXA50"/>
      <c r="DXB50"/>
      <c r="DXC50"/>
      <c r="DXD50"/>
      <c r="DXE50"/>
      <c r="DXF50"/>
      <c r="DXG50"/>
      <c r="DXH50"/>
      <c r="DXI50"/>
      <c r="DXJ50"/>
      <c r="DXK50"/>
      <c r="DXL50"/>
      <c r="DXM50"/>
      <c r="DXN50"/>
      <c r="DXO50"/>
      <c r="DXP50"/>
      <c r="DXQ50"/>
      <c r="DXR50"/>
      <c r="DXS50"/>
      <c r="DXT50"/>
      <c r="DXU50"/>
      <c r="DXV50"/>
      <c r="DXW50"/>
      <c r="DXX50"/>
      <c r="DXY50"/>
      <c r="DXZ50"/>
      <c r="DYA50"/>
      <c r="DYB50"/>
      <c r="DYC50"/>
      <c r="DYD50"/>
      <c r="DYE50"/>
      <c r="DYF50"/>
      <c r="DYG50"/>
      <c r="DYH50"/>
      <c r="DYI50"/>
      <c r="DYJ50"/>
      <c r="DYK50"/>
      <c r="DYL50"/>
      <c r="DYM50"/>
      <c r="DYN50"/>
      <c r="DYO50"/>
      <c r="DYP50"/>
      <c r="DYQ50"/>
      <c r="DYR50"/>
      <c r="DYS50"/>
      <c r="DYT50"/>
      <c r="DYU50"/>
      <c r="DYV50"/>
      <c r="DYW50"/>
      <c r="DYX50"/>
      <c r="DYY50"/>
      <c r="DYZ50"/>
      <c r="DZA50"/>
      <c r="DZB50"/>
      <c r="DZC50"/>
      <c r="DZD50"/>
      <c r="DZE50"/>
      <c r="DZF50"/>
      <c r="DZG50"/>
      <c r="DZH50"/>
      <c r="DZI50"/>
      <c r="DZJ50"/>
      <c r="DZK50"/>
      <c r="DZL50"/>
      <c r="DZM50"/>
      <c r="DZN50"/>
      <c r="DZO50"/>
      <c r="DZP50"/>
      <c r="DZQ50"/>
      <c r="DZR50"/>
      <c r="DZS50"/>
      <c r="DZT50"/>
      <c r="DZU50"/>
      <c r="DZV50"/>
      <c r="DZW50"/>
      <c r="DZX50"/>
      <c r="DZY50"/>
      <c r="DZZ50"/>
      <c r="EAA50"/>
      <c r="EAB50"/>
      <c r="EAC50"/>
      <c r="EAD50"/>
      <c r="EAE50"/>
      <c r="EAF50"/>
      <c r="EAG50"/>
      <c r="EAH50"/>
      <c r="EAI50"/>
      <c r="EAJ50"/>
      <c r="EAK50"/>
      <c r="EAL50"/>
      <c r="EAM50"/>
      <c r="EAN50"/>
      <c r="EAO50"/>
      <c r="EAP50"/>
      <c r="EAQ50"/>
      <c r="EAR50"/>
      <c r="EAS50"/>
      <c r="EAT50"/>
      <c r="EAU50"/>
      <c r="EAV50"/>
      <c r="EAW50"/>
      <c r="EAX50"/>
      <c r="EAY50"/>
      <c r="EAZ50"/>
      <c r="EBA50"/>
      <c r="EBB50"/>
      <c r="EBC50"/>
      <c r="EBD50"/>
      <c r="EBE50"/>
      <c r="EBF50"/>
      <c r="EBG50"/>
      <c r="EBH50"/>
      <c r="EBI50"/>
      <c r="EBJ50"/>
      <c r="EBK50"/>
      <c r="EBL50"/>
      <c r="EBM50"/>
      <c r="EBN50"/>
      <c r="EBO50"/>
      <c r="EBP50"/>
      <c r="EBQ50"/>
      <c r="EBR50"/>
      <c r="EBS50"/>
      <c r="EBT50"/>
      <c r="EBU50"/>
      <c r="EBV50"/>
      <c r="EBW50"/>
      <c r="EBX50"/>
      <c r="EBY50"/>
      <c r="EBZ50"/>
      <c r="ECA50"/>
      <c r="ECB50"/>
      <c r="ECC50"/>
      <c r="ECD50"/>
      <c r="ECE50"/>
      <c r="ECF50"/>
      <c r="ECG50"/>
      <c r="ECH50"/>
      <c r="ECI50"/>
      <c r="ECJ50"/>
      <c r="ECK50"/>
      <c r="ECL50"/>
      <c r="ECM50"/>
      <c r="ECN50"/>
      <c r="ECO50"/>
      <c r="ECP50"/>
      <c r="ECQ50"/>
      <c r="ECR50"/>
      <c r="ECS50"/>
      <c r="ECT50"/>
      <c r="ECU50"/>
      <c r="ECV50"/>
      <c r="ECW50"/>
      <c r="ECX50"/>
      <c r="ECY50"/>
      <c r="ECZ50"/>
      <c r="EDA50"/>
      <c r="EDB50"/>
      <c r="EDC50"/>
      <c r="EDD50"/>
      <c r="EDE50"/>
      <c r="EDF50"/>
      <c r="EDG50"/>
      <c r="EDH50"/>
      <c r="EDI50"/>
      <c r="EDJ50"/>
      <c r="EDK50"/>
      <c r="EDL50"/>
      <c r="EDM50"/>
      <c r="EDN50"/>
      <c r="EDO50"/>
      <c r="EDP50"/>
      <c r="EDQ50"/>
      <c r="EDR50"/>
      <c r="EDS50"/>
      <c r="EDT50"/>
      <c r="EDU50"/>
      <c r="EDV50"/>
      <c r="EDW50"/>
      <c r="EDX50"/>
      <c r="EDY50"/>
      <c r="EDZ50"/>
      <c r="EEA50"/>
      <c r="EEB50"/>
      <c r="EEC50"/>
      <c r="EED50"/>
      <c r="EEE50"/>
      <c r="EEF50"/>
      <c r="EEG50"/>
      <c r="EEH50"/>
      <c r="EEI50"/>
      <c r="EEJ50"/>
      <c r="EEK50"/>
      <c r="EEL50"/>
      <c r="EEM50"/>
      <c r="EEN50"/>
      <c r="EEO50"/>
      <c r="EEP50"/>
      <c r="EEQ50"/>
      <c r="EER50"/>
      <c r="EES50"/>
      <c r="EET50"/>
      <c r="EEU50"/>
      <c r="EEV50"/>
      <c r="EEW50"/>
      <c r="EEX50"/>
      <c r="EEY50"/>
      <c r="EEZ50"/>
      <c r="EFA50"/>
      <c r="EFB50"/>
      <c r="EFC50"/>
      <c r="EFD50"/>
      <c r="EFE50"/>
      <c r="EFF50"/>
      <c r="EFG50"/>
      <c r="EFH50"/>
      <c r="EFI50"/>
      <c r="EFJ50"/>
      <c r="EFK50"/>
      <c r="EFL50"/>
      <c r="EFM50"/>
      <c r="EFN50"/>
      <c r="EFO50"/>
      <c r="EFP50"/>
      <c r="EFQ50"/>
      <c r="EFR50"/>
      <c r="EFS50"/>
      <c r="EFT50"/>
      <c r="EFU50"/>
      <c r="EFV50"/>
      <c r="EFW50"/>
      <c r="EFX50"/>
      <c r="EFY50"/>
      <c r="EFZ50"/>
      <c r="EGA50"/>
      <c r="EGB50"/>
      <c r="EGC50"/>
      <c r="EGD50"/>
      <c r="EGE50"/>
      <c r="EGF50"/>
      <c r="EGG50"/>
      <c r="EGH50"/>
      <c r="EGI50"/>
      <c r="EGJ50"/>
      <c r="EGK50"/>
      <c r="EGL50"/>
      <c r="EGM50"/>
      <c r="EGN50"/>
      <c r="EGO50"/>
      <c r="EGP50"/>
      <c r="EGQ50"/>
      <c r="EGR50"/>
      <c r="EGS50"/>
      <c r="EGT50"/>
      <c r="EGU50"/>
      <c r="EGV50"/>
      <c r="EGW50"/>
      <c r="EGX50"/>
      <c r="EGY50"/>
      <c r="EGZ50"/>
      <c r="EHA50"/>
      <c r="EHB50"/>
      <c r="EHC50"/>
      <c r="EHD50"/>
      <c r="EHE50"/>
      <c r="EHF50"/>
      <c r="EHG50"/>
      <c r="EHH50"/>
      <c r="EHI50"/>
      <c r="EHJ50"/>
      <c r="EHK50"/>
      <c r="EHL50"/>
      <c r="EHM50"/>
      <c r="EHN50"/>
      <c r="EHO50"/>
      <c r="EHP50"/>
      <c r="EHQ50"/>
      <c r="EHR50"/>
      <c r="EHS50"/>
      <c r="EHT50"/>
      <c r="EHU50"/>
      <c r="EHV50"/>
      <c r="EHW50"/>
      <c r="EHX50"/>
      <c r="EHY50"/>
      <c r="EHZ50"/>
      <c r="EIA50"/>
      <c r="EIB50"/>
      <c r="EIC50"/>
      <c r="EID50"/>
      <c r="EIE50"/>
      <c r="EIF50"/>
      <c r="EIG50"/>
      <c r="EIH50"/>
      <c r="EII50"/>
      <c r="EIJ50"/>
      <c r="EIK50"/>
      <c r="EIL50"/>
      <c r="EIM50"/>
      <c r="EIN50"/>
      <c r="EIO50"/>
      <c r="EIP50"/>
      <c r="EIQ50"/>
      <c r="EIR50"/>
      <c r="EIS50"/>
      <c r="EIT50"/>
      <c r="EIU50"/>
      <c r="EIV50"/>
      <c r="EIW50"/>
      <c r="EIX50"/>
      <c r="EIY50"/>
      <c r="EIZ50"/>
      <c r="EJA50"/>
      <c r="EJB50"/>
      <c r="EJC50"/>
      <c r="EJD50"/>
      <c r="EJE50"/>
      <c r="EJF50"/>
      <c r="EJG50"/>
      <c r="EJH50"/>
      <c r="EJI50"/>
      <c r="EJJ50"/>
      <c r="EJK50"/>
      <c r="EJL50"/>
      <c r="EJM50"/>
      <c r="EJN50"/>
      <c r="EJO50"/>
      <c r="EJP50"/>
      <c r="EJQ50"/>
      <c r="EJR50"/>
      <c r="EJS50"/>
      <c r="EJT50"/>
      <c r="EJU50"/>
      <c r="EJV50"/>
      <c r="EJW50"/>
      <c r="EJX50"/>
      <c r="EJY50"/>
      <c r="EJZ50"/>
      <c r="EKA50"/>
      <c r="EKB50"/>
      <c r="EKC50"/>
      <c r="EKD50"/>
      <c r="EKE50"/>
      <c r="EKF50"/>
      <c r="EKG50"/>
      <c r="EKH50"/>
      <c r="EKI50"/>
      <c r="EKJ50"/>
      <c r="EKK50"/>
      <c r="EKL50"/>
      <c r="EKM50"/>
      <c r="EKN50"/>
      <c r="EKO50"/>
      <c r="EKP50"/>
      <c r="EKQ50"/>
      <c r="EKR50"/>
      <c r="EKS50"/>
      <c r="EKT50"/>
      <c r="EKU50"/>
      <c r="EKV50"/>
      <c r="EKW50"/>
      <c r="EKX50"/>
      <c r="EKY50"/>
      <c r="EKZ50"/>
      <c r="ELA50"/>
      <c r="ELB50"/>
      <c r="ELC50"/>
      <c r="ELD50"/>
      <c r="ELE50"/>
      <c r="ELF50"/>
      <c r="ELG50"/>
      <c r="ELH50"/>
      <c r="ELI50"/>
      <c r="ELJ50"/>
      <c r="ELK50"/>
      <c r="ELL50"/>
      <c r="ELM50"/>
      <c r="ELN50"/>
      <c r="ELO50"/>
      <c r="ELP50"/>
      <c r="ELQ50"/>
      <c r="ELR50"/>
      <c r="ELS50"/>
      <c r="ELT50"/>
      <c r="ELU50"/>
      <c r="ELV50"/>
      <c r="ELW50"/>
      <c r="ELX50"/>
      <c r="ELY50"/>
      <c r="ELZ50"/>
      <c r="EMA50"/>
      <c r="EMB50"/>
      <c r="EMC50"/>
      <c r="EMD50"/>
      <c r="EME50"/>
      <c r="EMF50"/>
      <c r="EMG50"/>
      <c r="EMH50"/>
      <c r="EMI50"/>
      <c r="EMJ50"/>
      <c r="EMK50"/>
      <c r="EML50"/>
      <c r="EMM50"/>
      <c r="EMN50"/>
      <c r="EMO50"/>
      <c r="EMP50"/>
      <c r="EMQ50"/>
      <c r="EMR50"/>
      <c r="EMS50"/>
      <c r="EMT50"/>
      <c r="EMU50"/>
      <c r="EMV50"/>
      <c r="EMW50"/>
      <c r="EMX50"/>
      <c r="EMY50"/>
      <c r="EMZ50"/>
      <c r="ENA50"/>
      <c r="ENB50"/>
      <c r="ENC50"/>
      <c r="END50"/>
      <c r="ENE50"/>
      <c r="ENF50"/>
      <c r="ENG50"/>
      <c r="ENH50"/>
      <c r="ENI50"/>
      <c r="ENJ50"/>
      <c r="ENK50"/>
      <c r="ENL50"/>
      <c r="ENM50"/>
      <c r="ENN50"/>
      <c r="ENO50"/>
      <c r="ENP50"/>
      <c r="ENQ50"/>
      <c r="ENR50"/>
      <c r="ENS50"/>
      <c r="ENT50"/>
      <c r="ENU50"/>
      <c r="ENV50"/>
      <c r="ENW50"/>
      <c r="ENX50"/>
      <c r="ENY50"/>
      <c r="ENZ50"/>
      <c r="EOA50"/>
      <c r="EOB50"/>
      <c r="EOC50"/>
      <c r="EOD50"/>
      <c r="EOE50"/>
      <c r="EOF50"/>
      <c r="EOG50"/>
      <c r="EOH50"/>
      <c r="EOI50"/>
      <c r="EOJ50"/>
      <c r="EOK50"/>
      <c r="EOL50"/>
      <c r="EOM50"/>
      <c r="EON50"/>
      <c r="EOO50"/>
      <c r="EOP50"/>
      <c r="EOQ50"/>
      <c r="EOR50"/>
      <c r="EOS50"/>
      <c r="EOT50"/>
      <c r="EOU50"/>
      <c r="EOV50"/>
      <c r="EOW50"/>
      <c r="EOX50"/>
      <c r="EOY50"/>
      <c r="EOZ50"/>
      <c r="EPA50"/>
      <c r="EPB50"/>
      <c r="EPC50"/>
      <c r="EPD50"/>
      <c r="EPE50"/>
      <c r="EPF50"/>
      <c r="EPG50"/>
      <c r="EPH50"/>
      <c r="EPI50"/>
      <c r="EPJ50"/>
      <c r="EPK50"/>
      <c r="EPL50"/>
      <c r="EPM50"/>
      <c r="EPN50"/>
      <c r="EPO50"/>
      <c r="EPP50"/>
      <c r="EPQ50"/>
      <c r="EPR50"/>
      <c r="EPS50"/>
      <c r="EPT50"/>
      <c r="EPU50"/>
      <c r="EPV50"/>
      <c r="EPW50"/>
      <c r="EPX50"/>
      <c r="EPY50"/>
      <c r="EPZ50"/>
      <c r="EQA50"/>
      <c r="EQB50"/>
      <c r="EQC50"/>
      <c r="EQD50"/>
      <c r="EQE50"/>
      <c r="EQF50"/>
      <c r="EQG50"/>
      <c r="EQH50"/>
      <c r="EQI50"/>
      <c r="EQJ50"/>
      <c r="EQK50"/>
      <c r="EQL50"/>
      <c r="EQM50"/>
      <c r="EQN50"/>
      <c r="EQO50"/>
      <c r="EQP50"/>
      <c r="EQQ50"/>
      <c r="EQR50"/>
      <c r="EQS50"/>
      <c r="EQT50"/>
      <c r="EQU50"/>
      <c r="EQV50"/>
      <c r="EQW50"/>
      <c r="EQX50"/>
      <c r="EQY50"/>
      <c r="EQZ50"/>
      <c r="ERA50"/>
      <c r="ERB50"/>
      <c r="ERC50"/>
      <c r="ERD50"/>
      <c r="ERE50"/>
      <c r="ERF50"/>
      <c r="ERG50"/>
      <c r="ERH50"/>
      <c r="ERI50"/>
      <c r="ERJ50"/>
      <c r="ERK50"/>
      <c r="ERL50"/>
      <c r="ERM50"/>
      <c r="ERN50"/>
      <c r="ERO50"/>
      <c r="ERP50"/>
      <c r="ERQ50"/>
      <c r="ERR50"/>
      <c r="ERS50"/>
      <c r="ERT50"/>
      <c r="ERU50"/>
      <c r="ERV50"/>
      <c r="ERW50"/>
      <c r="ERX50"/>
      <c r="ERY50"/>
      <c r="ERZ50"/>
      <c r="ESA50"/>
      <c r="ESB50"/>
      <c r="ESC50"/>
      <c r="ESD50"/>
      <c r="ESE50"/>
      <c r="ESF50"/>
      <c r="ESG50"/>
      <c r="ESH50"/>
      <c r="ESI50"/>
      <c r="ESJ50"/>
      <c r="ESK50"/>
      <c r="ESL50"/>
      <c r="ESM50"/>
      <c r="ESN50"/>
      <c r="ESO50"/>
      <c r="ESP50"/>
      <c r="ESQ50"/>
      <c r="ESR50"/>
      <c r="ESS50"/>
      <c r="EST50"/>
      <c r="ESU50"/>
      <c r="ESV50"/>
      <c r="ESW50"/>
      <c r="ESX50"/>
      <c r="ESY50"/>
      <c r="ESZ50"/>
      <c r="ETA50"/>
      <c r="ETB50"/>
      <c r="ETC50"/>
      <c r="ETD50"/>
      <c r="ETE50"/>
      <c r="ETF50"/>
      <c r="ETG50"/>
      <c r="ETH50"/>
      <c r="ETI50"/>
      <c r="ETJ50"/>
      <c r="ETK50"/>
      <c r="ETL50"/>
      <c r="ETM50"/>
      <c r="ETN50"/>
      <c r="ETO50"/>
      <c r="ETP50"/>
      <c r="ETQ50"/>
      <c r="ETR50"/>
      <c r="ETS50"/>
      <c r="ETT50"/>
      <c r="ETU50"/>
      <c r="ETV50"/>
      <c r="ETW50"/>
      <c r="ETX50"/>
      <c r="ETY50"/>
      <c r="ETZ50"/>
      <c r="EUA50"/>
      <c r="EUB50"/>
      <c r="EUC50"/>
      <c r="EUD50"/>
      <c r="EUE50"/>
      <c r="EUF50"/>
      <c r="EUG50"/>
      <c r="EUH50"/>
      <c r="EUI50"/>
      <c r="EUJ50"/>
      <c r="EUK50"/>
      <c r="EUL50"/>
      <c r="EUM50"/>
      <c r="EUN50"/>
      <c r="EUO50"/>
      <c r="EUP50"/>
      <c r="EUQ50"/>
      <c r="EUR50"/>
      <c r="EUS50"/>
      <c r="EUT50"/>
      <c r="EUU50"/>
      <c r="EUV50"/>
      <c r="EUW50"/>
      <c r="EUX50"/>
      <c r="EUY50"/>
      <c r="EUZ50"/>
      <c r="EVA50"/>
      <c r="EVB50"/>
      <c r="EVC50"/>
      <c r="EVD50"/>
      <c r="EVE50"/>
      <c r="EVF50"/>
      <c r="EVG50"/>
      <c r="EVH50"/>
      <c r="EVI50"/>
      <c r="EVJ50"/>
      <c r="EVK50"/>
      <c r="EVL50"/>
      <c r="EVM50"/>
      <c r="EVN50"/>
      <c r="EVO50"/>
      <c r="EVP50"/>
      <c r="EVQ50"/>
      <c r="EVR50"/>
      <c r="EVS50"/>
      <c r="EVT50"/>
      <c r="EVU50"/>
      <c r="EVV50"/>
      <c r="EVW50"/>
      <c r="EVX50"/>
      <c r="EVY50"/>
      <c r="EVZ50"/>
      <c r="EWA50"/>
      <c r="EWB50"/>
      <c r="EWC50"/>
      <c r="EWD50"/>
      <c r="EWE50"/>
      <c r="EWF50"/>
      <c r="EWG50"/>
      <c r="EWH50"/>
      <c r="EWI50"/>
      <c r="EWJ50"/>
      <c r="EWK50"/>
      <c r="EWL50"/>
      <c r="EWM50"/>
      <c r="EWN50"/>
      <c r="EWO50"/>
      <c r="EWP50"/>
      <c r="EWQ50"/>
      <c r="EWR50"/>
      <c r="EWS50"/>
      <c r="EWT50"/>
      <c r="EWU50"/>
      <c r="EWV50"/>
      <c r="EWW50"/>
      <c r="EWX50"/>
      <c r="EWY50"/>
      <c r="EWZ50"/>
      <c r="EXA50"/>
      <c r="EXB50"/>
      <c r="EXC50"/>
      <c r="EXD50"/>
      <c r="EXE50"/>
      <c r="EXF50"/>
      <c r="EXG50"/>
      <c r="EXH50"/>
      <c r="EXI50"/>
      <c r="EXJ50"/>
      <c r="EXK50"/>
      <c r="EXL50"/>
      <c r="EXM50"/>
      <c r="EXN50"/>
      <c r="EXO50"/>
      <c r="EXP50"/>
      <c r="EXQ50"/>
      <c r="EXR50"/>
      <c r="EXS50"/>
      <c r="EXT50"/>
      <c r="EXU50"/>
      <c r="EXV50"/>
      <c r="EXW50"/>
      <c r="EXX50"/>
      <c r="EXY50"/>
      <c r="EXZ50"/>
      <c r="EYA50"/>
      <c r="EYB50"/>
      <c r="EYC50"/>
      <c r="EYD50"/>
      <c r="EYE50"/>
      <c r="EYF50"/>
      <c r="EYG50"/>
      <c r="EYH50"/>
      <c r="EYI50"/>
      <c r="EYJ50"/>
      <c r="EYK50"/>
      <c r="EYL50"/>
      <c r="EYM50"/>
      <c r="EYN50"/>
      <c r="EYO50"/>
      <c r="EYP50"/>
      <c r="EYQ50"/>
      <c r="EYR50"/>
      <c r="EYS50"/>
      <c r="EYT50"/>
      <c r="EYU50"/>
      <c r="EYV50"/>
      <c r="EYW50"/>
      <c r="EYX50"/>
      <c r="EYY50"/>
      <c r="EYZ50"/>
      <c r="EZA50"/>
      <c r="EZB50"/>
      <c r="EZC50"/>
      <c r="EZD50"/>
      <c r="EZE50"/>
      <c r="EZF50"/>
      <c r="EZG50"/>
      <c r="EZH50"/>
      <c r="EZI50"/>
      <c r="EZJ50"/>
      <c r="EZK50"/>
      <c r="EZL50"/>
      <c r="EZM50"/>
      <c r="EZN50"/>
      <c r="EZO50"/>
      <c r="EZP50"/>
      <c r="EZQ50"/>
      <c r="EZR50"/>
      <c r="EZS50"/>
      <c r="EZT50"/>
      <c r="EZU50"/>
      <c r="EZV50"/>
      <c r="EZW50"/>
      <c r="EZX50"/>
      <c r="EZY50"/>
      <c r="EZZ50"/>
      <c r="FAA50"/>
      <c r="FAB50"/>
      <c r="FAC50"/>
      <c r="FAD50"/>
      <c r="FAE50"/>
      <c r="FAF50"/>
      <c r="FAG50"/>
      <c r="FAH50"/>
      <c r="FAI50"/>
      <c r="FAJ50"/>
      <c r="FAK50"/>
      <c r="FAL50"/>
      <c r="FAM50"/>
      <c r="FAN50"/>
      <c r="FAO50"/>
      <c r="FAP50"/>
      <c r="FAQ50"/>
      <c r="FAR50"/>
      <c r="FAS50"/>
      <c r="FAT50"/>
      <c r="FAU50"/>
      <c r="FAV50"/>
      <c r="FAW50"/>
      <c r="FAX50"/>
      <c r="FAY50"/>
      <c r="FAZ50"/>
      <c r="FBA50"/>
      <c r="FBB50"/>
      <c r="FBC50"/>
      <c r="FBD50"/>
      <c r="FBE50"/>
      <c r="FBF50"/>
      <c r="FBG50"/>
      <c r="FBH50"/>
      <c r="FBI50"/>
      <c r="FBJ50"/>
      <c r="FBK50"/>
      <c r="FBL50"/>
      <c r="FBM50"/>
      <c r="FBN50"/>
      <c r="FBO50"/>
      <c r="FBP50"/>
      <c r="FBQ50"/>
      <c r="FBR50"/>
      <c r="FBS50"/>
      <c r="FBT50"/>
      <c r="FBU50"/>
      <c r="FBV50"/>
      <c r="FBW50"/>
      <c r="FBX50"/>
      <c r="FBY50"/>
      <c r="FBZ50"/>
      <c r="FCA50"/>
      <c r="FCB50"/>
      <c r="FCC50"/>
      <c r="FCD50"/>
      <c r="FCE50"/>
      <c r="FCF50"/>
      <c r="FCG50"/>
      <c r="FCH50"/>
      <c r="FCI50"/>
      <c r="FCJ50"/>
      <c r="FCK50"/>
      <c r="FCL50"/>
      <c r="FCM50"/>
      <c r="FCN50"/>
      <c r="FCO50"/>
      <c r="FCP50"/>
      <c r="FCQ50"/>
      <c r="FCR50"/>
      <c r="FCS50"/>
      <c r="FCT50"/>
      <c r="FCU50"/>
      <c r="FCV50"/>
      <c r="FCW50"/>
      <c r="FCX50"/>
      <c r="FCY50"/>
      <c r="FCZ50"/>
      <c r="FDA50"/>
      <c r="FDB50"/>
      <c r="FDC50"/>
      <c r="FDD50"/>
      <c r="FDE50"/>
      <c r="FDF50"/>
      <c r="FDG50"/>
      <c r="FDH50"/>
      <c r="FDI50"/>
      <c r="FDJ50"/>
      <c r="FDK50"/>
      <c r="FDL50"/>
      <c r="FDM50"/>
      <c r="FDN50"/>
      <c r="FDO50"/>
      <c r="FDP50"/>
      <c r="FDQ50"/>
      <c r="FDR50"/>
      <c r="FDS50"/>
      <c r="FDT50"/>
      <c r="FDU50"/>
      <c r="FDV50"/>
      <c r="FDW50"/>
      <c r="FDX50"/>
      <c r="FDY50"/>
      <c r="FDZ50"/>
      <c r="FEA50"/>
      <c r="FEB50"/>
      <c r="FEC50"/>
      <c r="FED50"/>
      <c r="FEE50"/>
      <c r="FEF50"/>
      <c r="FEG50"/>
      <c r="FEH50"/>
      <c r="FEI50"/>
      <c r="FEJ50"/>
      <c r="FEK50"/>
      <c r="FEL50"/>
      <c r="FEM50"/>
      <c r="FEN50"/>
      <c r="FEO50"/>
      <c r="FEP50"/>
      <c r="FEQ50"/>
      <c r="FER50"/>
      <c r="FES50"/>
      <c r="FET50"/>
      <c r="FEU50"/>
      <c r="FEV50"/>
      <c r="FEW50"/>
      <c r="FEX50"/>
      <c r="FEY50"/>
      <c r="FEZ50"/>
      <c r="FFA50"/>
      <c r="FFB50"/>
      <c r="FFC50"/>
      <c r="FFD50"/>
      <c r="FFE50"/>
      <c r="FFF50"/>
      <c r="FFG50"/>
      <c r="FFH50"/>
      <c r="FFI50"/>
      <c r="FFJ50"/>
      <c r="FFK50"/>
      <c r="FFL50"/>
      <c r="FFM50"/>
      <c r="FFN50"/>
      <c r="FFO50"/>
      <c r="FFP50"/>
      <c r="FFQ50"/>
      <c r="FFR50"/>
      <c r="FFS50"/>
      <c r="FFT50"/>
      <c r="FFU50"/>
      <c r="FFV50"/>
      <c r="FFW50"/>
      <c r="FFX50"/>
      <c r="FFY50"/>
      <c r="FFZ50"/>
      <c r="FGA50"/>
      <c r="FGB50"/>
      <c r="FGC50"/>
      <c r="FGD50"/>
      <c r="FGE50"/>
      <c r="FGF50"/>
      <c r="FGG50"/>
      <c r="FGH50"/>
      <c r="FGI50"/>
      <c r="FGJ50"/>
      <c r="FGK50"/>
      <c r="FGL50"/>
      <c r="FGM50"/>
      <c r="FGN50"/>
      <c r="FGO50"/>
      <c r="FGP50"/>
      <c r="FGQ50"/>
      <c r="FGR50"/>
      <c r="FGS50"/>
      <c r="FGT50"/>
      <c r="FGU50"/>
      <c r="FGV50"/>
      <c r="FGW50"/>
      <c r="FGX50"/>
      <c r="FGY50"/>
      <c r="FGZ50"/>
      <c r="FHA50"/>
      <c r="FHB50"/>
      <c r="FHC50"/>
      <c r="FHD50"/>
      <c r="FHE50"/>
      <c r="FHF50"/>
      <c r="FHG50"/>
      <c r="FHH50"/>
      <c r="FHI50"/>
      <c r="FHJ50"/>
      <c r="FHK50"/>
      <c r="FHL50"/>
      <c r="FHM50"/>
      <c r="FHN50"/>
      <c r="FHO50"/>
      <c r="FHP50"/>
      <c r="FHQ50"/>
      <c r="FHR50"/>
      <c r="FHS50"/>
      <c r="FHT50"/>
      <c r="FHU50"/>
      <c r="FHV50"/>
      <c r="FHW50"/>
      <c r="FHX50"/>
      <c r="FHY50"/>
      <c r="FHZ50"/>
      <c r="FIA50"/>
      <c r="FIB50"/>
      <c r="FIC50"/>
      <c r="FID50"/>
      <c r="FIE50"/>
      <c r="FIF50"/>
      <c r="FIG50"/>
      <c r="FIH50"/>
      <c r="FII50"/>
      <c r="FIJ50"/>
      <c r="FIK50"/>
      <c r="FIL50"/>
      <c r="FIM50"/>
      <c r="FIN50"/>
      <c r="FIO50"/>
      <c r="FIP50"/>
      <c r="FIQ50"/>
      <c r="FIR50"/>
      <c r="FIS50"/>
      <c r="FIT50"/>
      <c r="FIU50"/>
      <c r="FIV50"/>
      <c r="FIW50"/>
      <c r="FIX50"/>
      <c r="FIY50"/>
      <c r="FIZ50"/>
      <c r="FJA50"/>
      <c r="FJB50"/>
      <c r="FJC50"/>
      <c r="FJD50"/>
      <c r="FJE50"/>
      <c r="FJF50"/>
      <c r="FJG50"/>
      <c r="FJH50"/>
      <c r="FJI50"/>
      <c r="FJJ50"/>
      <c r="FJK50"/>
      <c r="FJL50"/>
      <c r="FJM50"/>
      <c r="FJN50"/>
      <c r="FJO50"/>
      <c r="FJP50"/>
      <c r="FJQ50"/>
      <c r="FJR50"/>
      <c r="FJS50"/>
      <c r="FJT50"/>
      <c r="FJU50"/>
      <c r="FJV50"/>
      <c r="FJW50"/>
      <c r="FJX50"/>
      <c r="FJY50"/>
      <c r="FJZ50"/>
      <c r="FKA50"/>
      <c r="FKB50"/>
      <c r="FKC50"/>
      <c r="FKD50"/>
      <c r="FKE50"/>
      <c r="FKF50"/>
      <c r="FKG50"/>
      <c r="FKH50"/>
      <c r="FKI50"/>
      <c r="FKJ50"/>
      <c r="FKK50"/>
      <c r="FKL50"/>
      <c r="FKM50"/>
      <c r="FKN50"/>
      <c r="FKO50"/>
      <c r="FKP50"/>
      <c r="FKQ50"/>
      <c r="FKR50"/>
      <c r="FKS50"/>
      <c r="FKT50"/>
      <c r="FKU50"/>
      <c r="FKV50"/>
      <c r="FKW50"/>
      <c r="FKX50"/>
      <c r="FKY50"/>
      <c r="FKZ50"/>
      <c r="FLA50"/>
      <c r="FLB50"/>
      <c r="FLC50"/>
      <c r="FLD50"/>
      <c r="FLE50"/>
      <c r="FLF50"/>
      <c r="FLG50"/>
      <c r="FLH50"/>
      <c r="FLI50"/>
      <c r="FLJ50"/>
      <c r="FLK50"/>
      <c r="FLL50"/>
      <c r="FLM50"/>
      <c r="FLN50"/>
      <c r="FLO50"/>
      <c r="FLP50"/>
      <c r="FLQ50"/>
      <c r="FLR50"/>
      <c r="FLS50"/>
      <c r="FLT50"/>
      <c r="FLU50"/>
      <c r="FLV50"/>
      <c r="FLW50"/>
      <c r="FLX50"/>
      <c r="FLY50"/>
      <c r="FLZ50"/>
      <c r="FMA50"/>
      <c r="FMB50"/>
      <c r="FMC50"/>
      <c r="FMD50"/>
      <c r="FME50"/>
      <c r="FMF50"/>
      <c r="FMG50"/>
      <c r="FMH50"/>
      <c r="FMI50"/>
      <c r="FMJ50"/>
      <c r="FMK50"/>
      <c r="FML50"/>
      <c r="FMM50"/>
      <c r="FMN50"/>
      <c r="FMO50"/>
      <c r="FMP50"/>
      <c r="FMQ50"/>
      <c r="FMR50"/>
      <c r="FMS50"/>
      <c r="FMT50"/>
      <c r="FMU50"/>
      <c r="FMV50"/>
      <c r="FMW50"/>
      <c r="FMX50"/>
      <c r="FMY50"/>
      <c r="FMZ50"/>
      <c r="FNA50"/>
      <c r="FNB50"/>
      <c r="FNC50"/>
      <c r="FND50"/>
      <c r="FNE50"/>
      <c r="FNF50"/>
      <c r="FNG50"/>
      <c r="FNH50"/>
      <c r="FNI50"/>
      <c r="FNJ50"/>
      <c r="FNK50"/>
      <c r="FNL50"/>
      <c r="FNM50"/>
      <c r="FNN50"/>
      <c r="FNO50"/>
      <c r="FNP50"/>
      <c r="FNQ50"/>
      <c r="FNR50"/>
      <c r="FNS50"/>
      <c r="FNT50"/>
      <c r="FNU50"/>
      <c r="FNV50"/>
      <c r="FNW50"/>
      <c r="FNX50"/>
      <c r="FNY50"/>
      <c r="FNZ50"/>
      <c r="FOA50"/>
      <c r="FOB50"/>
      <c r="FOC50"/>
      <c r="FOD50"/>
      <c r="FOE50"/>
      <c r="FOF50"/>
      <c r="FOG50"/>
      <c r="FOH50"/>
      <c r="FOI50"/>
      <c r="FOJ50"/>
      <c r="FOK50"/>
      <c r="FOL50"/>
      <c r="FOM50"/>
      <c r="FON50"/>
      <c r="FOO50"/>
      <c r="FOP50"/>
      <c r="FOQ50"/>
      <c r="FOR50"/>
      <c r="FOS50"/>
      <c r="FOT50"/>
      <c r="FOU50"/>
      <c r="FOV50"/>
      <c r="FOW50"/>
      <c r="FOX50"/>
      <c r="FOY50"/>
      <c r="FOZ50"/>
      <c r="FPA50"/>
      <c r="FPB50"/>
      <c r="FPC50"/>
      <c r="FPD50"/>
      <c r="FPE50"/>
      <c r="FPF50"/>
      <c r="FPG50"/>
      <c r="FPH50"/>
      <c r="FPI50"/>
      <c r="FPJ50"/>
      <c r="FPK50"/>
      <c r="FPL50"/>
      <c r="FPM50"/>
      <c r="FPN50"/>
      <c r="FPO50"/>
      <c r="FPP50"/>
      <c r="FPQ50"/>
      <c r="FPR50"/>
      <c r="FPS50"/>
      <c r="FPT50"/>
      <c r="FPU50"/>
      <c r="FPV50"/>
      <c r="FPW50"/>
      <c r="FPX50"/>
      <c r="FPY50"/>
      <c r="FPZ50"/>
      <c r="FQA50"/>
      <c r="FQB50"/>
      <c r="FQC50"/>
      <c r="FQD50"/>
      <c r="FQE50"/>
      <c r="FQF50"/>
      <c r="FQG50"/>
      <c r="FQH50"/>
      <c r="FQI50"/>
      <c r="FQJ50"/>
      <c r="FQK50"/>
      <c r="FQL50"/>
      <c r="FQM50"/>
      <c r="FQN50"/>
      <c r="FQO50"/>
      <c r="FQP50"/>
      <c r="FQQ50"/>
      <c r="FQR50"/>
      <c r="FQS50"/>
      <c r="FQT50"/>
      <c r="FQU50"/>
      <c r="FQV50"/>
      <c r="FQW50"/>
      <c r="FQX50"/>
      <c r="FQY50"/>
      <c r="FQZ50"/>
      <c r="FRA50"/>
      <c r="FRB50"/>
      <c r="FRC50"/>
      <c r="FRD50"/>
      <c r="FRE50"/>
      <c r="FRF50"/>
      <c r="FRG50"/>
      <c r="FRH50"/>
      <c r="FRI50"/>
      <c r="FRJ50"/>
      <c r="FRK50"/>
      <c r="FRL50"/>
      <c r="FRM50"/>
      <c r="FRN50"/>
      <c r="FRO50"/>
      <c r="FRP50"/>
      <c r="FRQ50"/>
      <c r="FRR50"/>
      <c r="FRS50"/>
      <c r="FRT50"/>
      <c r="FRU50"/>
      <c r="FRV50"/>
      <c r="FRW50"/>
      <c r="FRX50"/>
      <c r="FRY50"/>
      <c r="FRZ50"/>
      <c r="FSA50"/>
      <c r="FSB50"/>
      <c r="FSC50"/>
      <c r="FSD50"/>
      <c r="FSE50"/>
      <c r="FSF50"/>
      <c r="FSG50"/>
      <c r="FSH50"/>
      <c r="FSI50"/>
      <c r="FSJ50"/>
      <c r="FSK50"/>
      <c r="FSL50"/>
      <c r="FSM50"/>
      <c r="FSN50"/>
      <c r="FSO50"/>
      <c r="FSP50"/>
      <c r="FSQ50"/>
      <c r="FSR50"/>
      <c r="FSS50"/>
      <c r="FST50"/>
      <c r="FSU50"/>
      <c r="FSV50"/>
      <c r="FSW50"/>
      <c r="FSX50"/>
      <c r="FSY50"/>
      <c r="FSZ50"/>
      <c r="FTA50"/>
      <c r="FTB50"/>
      <c r="FTC50"/>
      <c r="FTD50"/>
      <c r="FTE50"/>
      <c r="FTF50"/>
      <c r="FTG50"/>
      <c r="FTH50"/>
      <c r="FTI50"/>
      <c r="FTJ50"/>
      <c r="FTK50"/>
      <c r="FTL50"/>
      <c r="FTM50"/>
      <c r="FTN50"/>
      <c r="FTO50"/>
      <c r="FTP50"/>
      <c r="FTQ50"/>
      <c r="FTR50"/>
      <c r="FTS50"/>
      <c r="FTT50"/>
      <c r="FTU50"/>
      <c r="FTV50"/>
      <c r="FTW50"/>
      <c r="FTX50"/>
      <c r="FTY50"/>
      <c r="FTZ50"/>
      <c r="FUA50"/>
      <c r="FUB50"/>
      <c r="FUC50"/>
      <c r="FUD50"/>
      <c r="FUE50"/>
      <c r="FUF50"/>
      <c r="FUG50"/>
      <c r="FUH50"/>
      <c r="FUI50"/>
      <c r="FUJ50"/>
      <c r="FUK50"/>
      <c r="FUL50"/>
      <c r="FUM50"/>
      <c r="FUN50"/>
      <c r="FUO50"/>
      <c r="FUP50"/>
      <c r="FUQ50"/>
      <c r="FUR50"/>
      <c r="FUS50"/>
      <c r="FUT50"/>
      <c r="FUU50"/>
      <c r="FUV50"/>
      <c r="FUW50"/>
      <c r="FUX50"/>
      <c r="FUY50"/>
      <c r="FUZ50"/>
      <c r="FVA50"/>
      <c r="FVB50"/>
      <c r="FVC50"/>
      <c r="FVD50"/>
      <c r="FVE50"/>
      <c r="FVF50"/>
      <c r="FVG50"/>
      <c r="FVH50"/>
      <c r="FVI50"/>
      <c r="FVJ50"/>
      <c r="FVK50"/>
      <c r="FVL50"/>
      <c r="FVM50"/>
      <c r="FVN50"/>
      <c r="FVO50"/>
      <c r="FVP50"/>
      <c r="FVQ50"/>
      <c r="FVR50"/>
      <c r="FVS50"/>
      <c r="FVT50"/>
      <c r="FVU50"/>
      <c r="FVV50"/>
      <c r="FVW50"/>
      <c r="FVX50"/>
      <c r="FVY50"/>
      <c r="FVZ50"/>
      <c r="FWA50"/>
      <c r="FWB50"/>
      <c r="FWC50"/>
      <c r="FWD50"/>
      <c r="FWE50"/>
      <c r="FWF50"/>
      <c r="FWG50"/>
      <c r="FWH50"/>
      <c r="FWI50"/>
      <c r="FWJ50"/>
      <c r="FWK50"/>
      <c r="FWL50"/>
      <c r="FWM50"/>
      <c r="FWN50"/>
      <c r="FWO50"/>
      <c r="FWP50"/>
      <c r="FWQ50"/>
      <c r="FWR50"/>
      <c r="FWS50"/>
      <c r="FWT50"/>
      <c r="FWU50"/>
      <c r="FWV50"/>
      <c r="FWW50"/>
      <c r="FWX50"/>
      <c r="FWY50"/>
      <c r="FWZ50"/>
      <c r="FXA50"/>
      <c r="FXB50"/>
      <c r="FXC50"/>
      <c r="FXD50"/>
      <c r="FXE50"/>
      <c r="FXF50"/>
      <c r="FXG50"/>
      <c r="FXH50"/>
      <c r="FXI50"/>
      <c r="FXJ50"/>
      <c r="FXK50"/>
      <c r="FXL50"/>
      <c r="FXM50"/>
      <c r="FXN50"/>
      <c r="FXO50"/>
      <c r="FXP50"/>
      <c r="FXQ50"/>
      <c r="FXR50"/>
      <c r="FXS50"/>
      <c r="FXT50"/>
      <c r="FXU50"/>
      <c r="FXV50"/>
      <c r="FXW50"/>
      <c r="FXX50"/>
      <c r="FXY50"/>
      <c r="FXZ50"/>
      <c r="FYA50"/>
      <c r="FYB50"/>
      <c r="FYC50"/>
      <c r="FYD50"/>
      <c r="FYE50"/>
      <c r="FYF50"/>
      <c r="FYG50"/>
      <c r="FYH50"/>
      <c r="FYI50"/>
      <c r="FYJ50"/>
      <c r="FYK50"/>
      <c r="FYL50"/>
      <c r="FYM50"/>
      <c r="FYN50"/>
      <c r="FYO50"/>
      <c r="FYP50"/>
      <c r="FYQ50"/>
      <c r="FYR50"/>
      <c r="FYS50"/>
      <c r="FYT50"/>
      <c r="FYU50"/>
      <c r="FYV50"/>
      <c r="FYW50"/>
      <c r="FYX50"/>
      <c r="FYY50"/>
      <c r="FYZ50"/>
      <c r="FZA50"/>
      <c r="FZB50"/>
      <c r="FZC50"/>
      <c r="FZD50"/>
      <c r="FZE50"/>
      <c r="FZF50"/>
      <c r="FZG50"/>
      <c r="FZH50"/>
      <c r="FZI50"/>
      <c r="FZJ50"/>
      <c r="FZK50"/>
      <c r="FZL50"/>
      <c r="FZM50"/>
      <c r="FZN50"/>
      <c r="FZO50"/>
      <c r="FZP50"/>
      <c r="FZQ50"/>
      <c r="FZR50"/>
      <c r="FZS50"/>
      <c r="FZT50"/>
      <c r="FZU50"/>
      <c r="FZV50"/>
      <c r="FZW50"/>
      <c r="FZX50"/>
      <c r="FZY50"/>
      <c r="FZZ50"/>
      <c r="GAA50"/>
      <c r="GAB50"/>
      <c r="GAC50"/>
      <c r="GAD50"/>
      <c r="GAE50"/>
      <c r="GAF50"/>
      <c r="GAG50"/>
      <c r="GAH50"/>
      <c r="GAI50"/>
      <c r="GAJ50"/>
      <c r="GAK50"/>
      <c r="GAL50"/>
      <c r="GAM50"/>
      <c r="GAN50"/>
      <c r="GAO50"/>
      <c r="GAP50"/>
      <c r="GAQ50"/>
      <c r="GAR50"/>
      <c r="GAS50"/>
      <c r="GAT50"/>
      <c r="GAU50"/>
      <c r="GAV50"/>
      <c r="GAW50"/>
      <c r="GAX50"/>
      <c r="GAY50"/>
      <c r="GAZ50"/>
      <c r="GBA50"/>
      <c r="GBB50"/>
      <c r="GBC50"/>
      <c r="GBD50"/>
      <c r="GBE50"/>
      <c r="GBF50"/>
      <c r="GBG50"/>
      <c r="GBH50"/>
      <c r="GBI50"/>
      <c r="GBJ50"/>
      <c r="GBK50"/>
      <c r="GBL50"/>
      <c r="GBM50"/>
      <c r="GBN50"/>
      <c r="GBO50"/>
      <c r="GBP50"/>
      <c r="GBQ50"/>
      <c r="GBR50"/>
      <c r="GBS50"/>
      <c r="GBT50"/>
      <c r="GBU50"/>
      <c r="GBV50"/>
      <c r="GBW50"/>
      <c r="GBX50"/>
      <c r="GBY50"/>
      <c r="GBZ50"/>
      <c r="GCA50"/>
      <c r="GCB50"/>
      <c r="GCC50"/>
      <c r="GCD50"/>
      <c r="GCE50"/>
      <c r="GCF50"/>
      <c r="GCG50"/>
      <c r="GCH50"/>
      <c r="GCI50"/>
      <c r="GCJ50"/>
      <c r="GCK50"/>
      <c r="GCL50"/>
      <c r="GCM50"/>
      <c r="GCN50"/>
      <c r="GCO50"/>
      <c r="GCP50"/>
      <c r="GCQ50"/>
      <c r="GCR50"/>
      <c r="GCS50"/>
      <c r="GCT50"/>
      <c r="GCU50"/>
      <c r="GCV50"/>
      <c r="GCW50"/>
      <c r="GCX50"/>
      <c r="GCY50"/>
      <c r="GCZ50"/>
      <c r="GDA50"/>
      <c r="GDB50"/>
      <c r="GDC50"/>
      <c r="GDD50"/>
      <c r="GDE50"/>
      <c r="GDF50"/>
      <c r="GDG50"/>
      <c r="GDH50"/>
      <c r="GDI50"/>
      <c r="GDJ50"/>
      <c r="GDK50"/>
      <c r="GDL50"/>
      <c r="GDM50"/>
      <c r="GDN50"/>
      <c r="GDO50"/>
      <c r="GDP50"/>
      <c r="GDQ50"/>
      <c r="GDR50"/>
      <c r="GDS50"/>
      <c r="GDT50"/>
      <c r="GDU50"/>
      <c r="GDV50"/>
      <c r="GDW50"/>
      <c r="GDX50"/>
      <c r="GDY50"/>
      <c r="GDZ50"/>
      <c r="GEA50"/>
      <c r="GEB50"/>
      <c r="GEC50"/>
      <c r="GED50"/>
      <c r="GEE50"/>
      <c r="GEF50"/>
      <c r="GEG50"/>
      <c r="GEH50"/>
      <c r="GEI50"/>
      <c r="GEJ50"/>
      <c r="GEK50"/>
      <c r="GEL50"/>
      <c r="GEM50"/>
      <c r="GEN50"/>
      <c r="GEO50"/>
      <c r="GEP50"/>
      <c r="GEQ50"/>
      <c r="GER50"/>
      <c r="GES50"/>
      <c r="GET50"/>
      <c r="GEU50"/>
      <c r="GEV50"/>
      <c r="GEW50"/>
      <c r="GEX50"/>
      <c r="GEY50"/>
      <c r="GEZ50"/>
      <c r="GFA50"/>
      <c r="GFB50"/>
      <c r="GFC50"/>
      <c r="GFD50"/>
      <c r="GFE50"/>
      <c r="GFF50"/>
      <c r="GFG50"/>
      <c r="GFH50"/>
      <c r="GFI50"/>
      <c r="GFJ50"/>
      <c r="GFK50"/>
      <c r="GFL50"/>
      <c r="GFM50"/>
      <c r="GFN50"/>
      <c r="GFO50"/>
      <c r="GFP50"/>
      <c r="GFQ50"/>
      <c r="GFR50"/>
      <c r="GFS50"/>
      <c r="GFT50"/>
      <c r="GFU50"/>
      <c r="GFV50"/>
      <c r="GFW50"/>
      <c r="GFX50"/>
      <c r="GFY50"/>
      <c r="GFZ50"/>
      <c r="GGA50"/>
      <c r="GGB50"/>
      <c r="GGC50"/>
      <c r="GGD50"/>
      <c r="GGE50"/>
      <c r="GGF50"/>
      <c r="GGG50"/>
      <c r="GGH50"/>
      <c r="GGI50"/>
      <c r="GGJ50"/>
      <c r="GGK50"/>
      <c r="GGL50"/>
      <c r="GGM50"/>
      <c r="GGN50"/>
      <c r="GGO50"/>
      <c r="GGP50"/>
      <c r="GGQ50"/>
      <c r="GGR50"/>
      <c r="GGS50"/>
      <c r="GGT50"/>
      <c r="GGU50"/>
      <c r="GGV50"/>
      <c r="GGW50"/>
      <c r="GGX50"/>
      <c r="GGY50"/>
      <c r="GGZ50"/>
      <c r="GHA50"/>
      <c r="GHB50"/>
      <c r="GHC50"/>
      <c r="GHD50"/>
      <c r="GHE50"/>
      <c r="GHF50"/>
      <c r="GHG50"/>
      <c r="GHH50"/>
      <c r="GHI50"/>
      <c r="GHJ50"/>
      <c r="GHK50"/>
      <c r="GHL50"/>
      <c r="GHM50"/>
      <c r="GHN50"/>
      <c r="GHO50"/>
      <c r="GHP50"/>
      <c r="GHQ50"/>
      <c r="GHR50"/>
      <c r="GHS50"/>
      <c r="GHT50"/>
      <c r="GHU50"/>
      <c r="GHV50"/>
      <c r="GHW50"/>
      <c r="GHX50"/>
      <c r="GHY50"/>
      <c r="GHZ50"/>
      <c r="GIA50"/>
      <c r="GIB50"/>
      <c r="GIC50"/>
      <c r="GID50"/>
      <c r="GIE50"/>
      <c r="GIF50"/>
      <c r="GIG50"/>
      <c r="GIH50"/>
      <c r="GII50"/>
      <c r="GIJ50"/>
      <c r="GIK50"/>
      <c r="GIL50"/>
      <c r="GIM50"/>
      <c r="GIN50"/>
      <c r="GIO50"/>
      <c r="GIP50"/>
      <c r="GIQ50"/>
      <c r="GIR50"/>
      <c r="GIS50"/>
      <c r="GIT50"/>
      <c r="GIU50"/>
      <c r="GIV50"/>
      <c r="GIW50"/>
      <c r="GIX50"/>
      <c r="GIY50"/>
      <c r="GIZ50"/>
      <c r="GJA50"/>
      <c r="GJB50"/>
      <c r="GJC50"/>
      <c r="GJD50"/>
      <c r="GJE50"/>
      <c r="GJF50"/>
      <c r="GJG50"/>
      <c r="GJH50"/>
      <c r="GJI50"/>
      <c r="GJJ50"/>
      <c r="GJK50"/>
      <c r="GJL50"/>
      <c r="GJM50"/>
      <c r="GJN50"/>
      <c r="GJO50"/>
      <c r="GJP50"/>
      <c r="GJQ50"/>
      <c r="GJR50"/>
      <c r="GJS50"/>
      <c r="GJT50"/>
      <c r="GJU50"/>
      <c r="GJV50"/>
      <c r="GJW50"/>
      <c r="GJX50"/>
      <c r="GJY50"/>
      <c r="GJZ50"/>
      <c r="GKA50"/>
      <c r="GKB50"/>
      <c r="GKC50"/>
      <c r="GKD50"/>
      <c r="GKE50"/>
      <c r="GKF50"/>
      <c r="GKG50"/>
      <c r="GKH50"/>
      <c r="GKI50"/>
      <c r="GKJ50"/>
      <c r="GKK50"/>
      <c r="GKL50"/>
      <c r="GKM50"/>
      <c r="GKN50"/>
      <c r="GKO50"/>
      <c r="GKP50"/>
      <c r="GKQ50"/>
      <c r="GKR50"/>
      <c r="GKS50"/>
      <c r="GKT50"/>
      <c r="GKU50"/>
      <c r="GKV50"/>
      <c r="GKW50"/>
      <c r="GKX50"/>
      <c r="GKY50"/>
      <c r="GKZ50"/>
      <c r="GLA50"/>
      <c r="GLB50"/>
      <c r="GLC50"/>
      <c r="GLD50"/>
      <c r="GLE50"/>
      <c r="GLF50"/>
      <c r="GLG50"/>
      <c r="GLH50"/>
      <c r="GLI50"/>
      <c r="GLJ50"/>
      <c r="GLK50"/>
      <c r="GLL50"/>
      <c r="GLM50"/>
      <c r="GLN50"/>
      <c r="GLO50"/>
      <c r="GLP50"/>
      <c r="GLQ50"/>
      <c r="GLR50"/>
      <c r="GLS50"/>
      <c r="GLT50"/>
      <c r="GLU50"/>
      <c r="GLV50"/>
      <c r="GLW50"/>
      <c r="GLX50"/>
      <c r="GLY50"/>
      <c r="GLZ50"/>
      <c r="GMA50"/>
      <c r="GMB50"/>
      <c r="GMC50"/>
      <c r="GMD50"/>
      <c r="GME50"/>
      <c r="GMF50"/>
      <c r="GMG50"/>
      <c r="GMH50"/>
      <c r="GMI50"/>
      <c r="GMJ50"/>
      <c r="GMK50"/>
      <c r="GML50"/>
      <c r="GMM50"/>
      <c r="GMN50"/>
      <c r="GMO50"/>
      <c r="GMP50"/>
      <c r="GMQ50"/>
      <c r="GMR50"/>
      <c r="GMS50"/>
      <c r="GMT50"/>
      <c r="GMU50"/>
      <c r="GMV50"/>
      <c r="GMW50"/>
      <c r="GMX50"/>
      <c r="GMY50"/>
      <c r="GMZ50"/>
      <c r="GNA50"/>
      <c r="GNB50"/>
      <c r="GNC50"/>
      <c r="GND50"/>
      <c r="GNE50"/>
      <c r="GNF50"/>
      <c r="GNG50"/>
      <c r="GNH50"/>
      <c r="GNI50"/>
      <c r="GNJ50"/>
      <c r="GNK50"/>
      <c r="GNL50"/>
      <c r="GNM50"/>
      <c r="GNN50"/>
      <c r="GNO50"/>
      <c r="GNP50"/>
      <c r="GNQ50"/>
      <c r="GNR50"/>
      <c r="GNS50"/>
      <c r="GNT50"/>
      <c r="GNU50"/>
      <c r="GNV50"/>
      <c r="GNW50"/>
      <c r="GNX50"/>
      <c r="GNY50"/>
      <c r="GNZ50"/>
      <c r="GOA50"/>
      <c r="GOB50"/>
      <c r="GOC50"/>
      <c r="GOD50"/>
      <c r="GOE50"/>
      <c r="GOF50"/>
      <c r="GOG50"/>
      <c r="GOH50"/>
      <c r="GOI50"/>
      <c r="GOJ50"/>
      <c r="GOK50"/>
      <c r="GOL50"/>
      <c r="GOM50"/>
      <c r="GON50"/>
      <c r="GOO50"/>
      <c r="GOP50"/>
      <c r="GOQ50"/>
      <c r="GOR50"/>
      <c r="GOS50"/>
      <c r="GOT50"/>
      <c r="GOU50"/>
      <c r="GOV50"/>
      <c r="GOW50"/>
      <c r="GOX50"/>
      <c r="GOY50"/>
      <c r="GOZ50"/>
      <c r="GPA50"/>
      <c r="GPB50"/>
      <c r="GPC50"/>
      <c r="GPD50"/>
      <c r="GPE50"/>
      <c r="GPF50"/>
      <c r="GPG50"/>
      <c r="GPH50"/>
      <c r="GPI50"/>
      <c r="GPJ50"/>
      <c r="GPK50"/>
      <c r="GPL50"/>
      <c r="GPM50"/>
      <c r="GPN50"/>
      <c r="GPO50"/>
      <c r="GPP50"/>
      <c r="GPQ50"/>
      <c r="GPR50"/>
      <c r="GPS50"/>
      <c r="GPT50"/>
      <c r="GPU50"/>
      <c r="GPV50"/>
      <c r="GPW50"/>
      <c r="GPX50"/>
      <c r="GPY50"/>
      <c r="GPZ50"/>
      <c r="GQA50"/>
      <c r="GQB50"/>
      <c r="GQC50"/>
      <c r="GQD50"/>
      <c r="GQE50"/>
      <c r="GQF50"/>
      <c r="GQG50"/>
      <c r="GQH50"/>
      <c r="GQI50"/>
      <c r="GQJ50"/>
      <c r="GQK50"/>
      <c r="GQL50"/>
      <c r="GQM50"/>
      <c r="GQN50"/>
      <c r="GQO50"/>
      <c r="GQP50"/>
      <c r="GQQ50"/>
      <c r="GQR50"/>
      <c r="GQS50"/>
      <c r="GQT50"/>
      <c r="GQU50"/>
      <c r="GQV50"/>
      <c r="GQW50"/>
      <c r="GQX50"/>
      <c r="GQY50"/>
      <c r="GQZ50"/>
      <c r="GRA50"/>
      <c r="GRB50"/>
      <c r="GRC50"/>
      <c r="GRD50"/>
      <c r="GRE50"/>
      <c r="GRF50"/>
      <c r="GRG50"/>
      <c r="GRH50"/>
      <c r="GRI50"/>
      <c r="GRJ50"/>
      <c r="GRK50"/>
      <c r="GRL50"/>
      <c r="GRM50"/>
      <c r="GRN50"/>
      <c r="GRO50"/>
      <c r="GRP50"/>
      <c r="GRQ50"/>
      <c r="GRR50"/>
      <c r="GRS50"/>
      <c r="GRT50"/>
      <c r="GRU50"/>
      <c r="GRV50"/>
      <c r="GRW50"/>
      <c r="GRX50"/>
      <c r="GRY50"/>
      <c r="GRZ50"/>
      <c r="GSA50"/>
      <c r="GSB50"/>
      <c r="GSC50"/>
      <c r="GSD50"/>
      <c r="GSE50"/>
      <c r="GSF50"/>
      <c r="GSG50"/>
      <c r="GSH50"/>
      <c r="GSI50"/>
      <c r="GSJ50"/>
      <c r="GSK50"/>
      <c r="GSL50"/>
      <c r="GSM50"/>
      <c r="GSN50"/>
      <c r="GSO50"/>
      <c r="GSP50"/>
      <c r="GSQ50"/>
      <c r="GSR50"/>
      <c r="GSS50"/>
      <c r="GST50"/>
      <c r="GSU50"/>
      <c r="GSV50"/>
      <c r="GSW50"/>
      <c r="GSX50"/>
      <c r="GSY50"/>
      <c r="GSZ50"/>
      <c r="GTA50"/>
      <c r="GTB50"/>
      <c r="GTC50"/>
      <c r="GTD50"/>
      <c r="GTE50"/>
      <c r="GTF50"/>
      <c r="GTG50"/>
      <c r="GTH50"/>
      <c r="GTI50"/>
      <c r="GTJ50"/>
      <c r="GTK50"/>
      <c r="GTL50"/>
      <c r="GTM50"/>
      <c r="GTN50"/>
      <c r="GTO50"/>
      <c r="GTP50"/>
      <c r="GTQ50"/>
      <c r="GTR50"/>
      <c r="GTS50"/>
      <c r="GTT50"/>
      <c r="GTU50"/>
      <c r="GTV50"/>
      <c r="GTW50"/>
      <c r="GTX50"/>
      <c r="GTY50"/>
      <c r="GTZ50"/>
      <c r="GUA50"/>
      <c r="GUB50"/>
      <c r="GUC50"/>
      <c r="GUD50"/>
      <c r="GUE50"/>
      <c r="GUF50"/>
      <c r="GUG50"/>
      <c r="GUH50"/>
      <c r="GUI50"/>
      <c r="GUJ50"/>
      <c r="GUK50"/>
      <c r="GUL50"/>
      <c r="GUM50"/>
      <c r="GUN50"/>
      <c r="GUO50"/>
      <c r="GUP50"/>
      <c r="GUQ50"/>
      <c r="GUR50"/>
      <c r="GUS50"/>
      <c r="GUT50"/>
      <c r="GUU50"/>
      <c r="GUV50"/>
      <c r="GUW50"/>
      <c r="GUX50"/>
      <c r="GUY50"/>
      <c r="GUZ50"/>
      <c r="GVA50"/>
      <c r="GVB50"/>
      <c r="GVC50"/>
      <c r="GVD50"/>
      <c r="GVE50"/>
      <c r="GVF50"/>
      <c r="GVG50"/>
      <c r="GVH50"/>
      <c r="GVI50"/>
      <c r="GVJ50"/>
      <c r="GVK50"/>
      <c r="GVL50"/>
      <c r="GVM50"/>
      <c r="GVN50"/>
      <c r="GVO50"/>
      <c r="GVP50"/>
      <c r="GVQ50"/>
      <c r="GVR50"/>
      <c r="GVS50"/>
      <c r="GVT50"/>
      <c r="GVU50"/>
      <c r="GVV50"/>
      <c r="GVW50"/>
      <c r="GVX50"/>
      <c r="GVY50"/>
      <c r="GVZ50"/>
      <c r="GWA50"/>
      <c r="GWB50"/>
      <c r="GWC50"/>
      <c r="GWD50"/>
      <c r="GWE50"/>
      <c r="GWF50"/>
      <c r="GWG50"/>
      <c r="GWH50"/>
      <c r="GWI50"/>
      <c r="GWJ50"/>
      <c r="GWK50"/>
      <c r="GWL50"/>
      <c r="GWM50"/>
      <c r="GWN50"/>
      <c r="GWO50"/>
      <c r="GWP50"/>
      <c r="GWQ50"/>
      <c r="GWR50"/>
      <c r="GWS50"/>
      <c r="GWT50"/>
      <c r="GWU50"/>
      <c r="GWV50"/>
      <c r="GWW50"/>
      <c r="GWX50"/>
      <c r="GWY50"/>
      <c r="GWZ50"/>
      <c r="GXA50"/>
      <c r="GXB50"/>
      <c r="GXC50"/>
      <c r="GXD50"/>
      <c r="GXE50"/>
      <c r="GXF50"/>
      <c r="GXG50"/>
      <c r="GXH50"/>
      <c r="GXI50"/>
      <c r="GXJ50"/>
      <c r="GXK50"/>
      <c r="GXL50"/>
      <c r="GXM50"/>
      <c r="GXN50"/>
      <c r="GXO50"/>
      <c r="GXP50"/>
      <c r="GXQ50"/>
      <c r="GXR50"/>
      <c r="GXS50"/>
      <c r="GXT50"/>
      <c r="GXU50"/>
      <c r="GXV50"/>
      <c r="GXW50"/>
      <c r="GXX50"/>
      <c r="GXY50"/>
      <c r="GXZ50"/>
      <c r="GYA50"/>
      <c r="GYB50"/>
      <c r="GYC50"/>
      <c r="GYD50"/>
      <c r="GYE50"/>
      <c r="GYF50"/>
      <c r="GYG50"/>
      <c r="GYH50"/>
      <c r="GYI50"/>
      <c r="GYJ50"/>
      <c r="GYK50"/>
      <c r="GYL50"/>
      <c r="GYM50"/>
      <c r="GYN50"/>
      <c r="GYO50"/>
      <c r="GYP50"/>
      <c r="GYQ50"/>
      <c r="GYR50"/>
      <c r="GYS50"/>
      <c r="GYT50"/>
      <c r="GYU50"/>
      <c r="GYV50"/>
      <c r="GYW50"/>
      <c r="GYX50"/>
      <c r="GYY50"/>
      <c r="GYZ50"/>
      <c r="GZA50"/>
      <c r="GZB50"/>
      <c r="GZC50"/>
      <c r="GZD50"/>
      <c r="GZE50"/>
      <c r="GZF50"/>
      <c r="GZG50"/>
      <c r="GZH50"/>
      <c r="GZI50"/>
      <c r="GZJ50"/>
      <c r="GZK50"/>
      <c r="GZL50"/>
      <c r="GZM50"/>
      <c r="GZN50"/>
      <c r="GZO50"/>
      <c r="GZP50"/>
      <c r="GZQ50"/>
      <c r="GZR50"/>
      <c r="GZS50"/>
      <c r="GZT50"/>
      <c r="GZU50"/>
      <c r="GZV50"/>
      <c r="GZW50"/>
      <c r="GZX50"/>
      <c r="GZY50"/>
      <c r="GZZ50"/>
      <c r="HAA50"/>
      <c r="HAB50"/>
      <c r="HAC50"/>
      <c r="HAD50"/>
      <c r="HAE50"/>
      <c r="HAF50"/>
      <c r="HAG50"/>
      <c r="HAH50"/>
      <c r="HAI50"/>
      <c r="HAJ50"/>
      <c r="HAK50"/>
      <c r="HAL50"/>
      <c r="HAM50"/>
      <c r="HAN50"/>
      <c r="HAO50"/>
      <c r="HAP50"/>
      <c r="HAQ50"/>
      <c r="HAR50"/>
      <c r="HAS50"/>
      <c r="HAT50"/>
      <c r="HAU50"/>
      <c r="HAV50"/>
      <c r="HAW50"/>
      <c r="HAX50"/>
      <c r="HAY50"/>
      <c r="HAZ50"/>
      <c r="HBA50"/>
      <c r="HBB50"/>
      <c r="HBC50"/>
      <c r="HBD50"/>
      <c r="HBE50"/>
      <c r="HBF50"/>
      <c r="HBG50"/>
      <c r="HBH50"/>
      <c r="HBI50"/>
      <c r="HBJ50"/>
      <c r="HBK50"/>
      <c r="HBL50"/>
      <c r="HBM50"/>
      <c r="HBN50"/>
      <c r="HBO50"/>
      <c r="HBP50"/>
      <c r="HBQ50"/>
      <c r="HBR50"/>
      <c r="HBS50"/>
      <c r="HBT50"/>
      <c r="HBU50"/>
      <c r="HBV50"/>
      <c r="HBW50"/>
      <c r="HBX50"/>
      <c r="HBY50"/>
      <c r="HBZ50"/>
      <c r="HCA50"/>
      <c r="HCB50"/>
      <c r="HCC50"/>
      <c r="HCD50"/>
      <c r="HCE50"/>
      <c r="HCF50"/>
      <c r="HCG50"/>
      <c r="HCH50"/>
      <c r="HCI50"/>
      <c r="HCJ50"/>
      <c r="HCK50"/>
      <c r="HCL50"/>
      <c r="HCM50"/>
      <c r="HCN50"/>
      <c r="HCO50"/>
      <c r="HCP50"/>
      <c r="HCQ50"/>
      <c r="HCR50"/>
      <c r="HCS50"/>
      <c r="HCT50"/>
      <c r="HCU50"/>
      <c r="HCV50"/>
      <c r="HCW50"/>
      <c r="HCX50"/>
      <c r="HCY50"/>
      <c r="HCZ50"/>
      <c r="HDA50"/>
      <c r="HDB50"/>
      <c r="HDC50"/>
      <c r="HDD50"/>
      <c r="HDE50"/>
      <c r="HDF50"/>
      <c r="HDG50"/>
      <c r="HDH50"/>
      <c r="HDI50"/>
      <c r="HDJ50"/>
      <c r="HDK50"/>
      <c r="HDL50"/>
      <c r="HDM50"/>
      <c r="HDN50"/>
      <c r="HDO50"/>
      <c r="HDP50"/>
      <c r="HDQ50"/>
      <c r="HDR50"/>
      <c r="HDS50"/>
      <c r="HDT50"/>
      <c r="HDU50"/>
      <c r="HDV50"/>
      <c r="HDW50"/>
      <c r="HDX50"/>
      <c r="HDY50"/>
      <c r="HDZ50"/>
      <c r="HEA50"/>
      <c r="HEB50"/>
      <c r="HEC50"/>
      <c r="HED50"/>
      <c r="HEE50"/>
      <c r="HEF50"/>
      <c r="HEG50"/>
      <c r="HEH50"/>
      <c r="HEI50"/>
      <c r="HEJ50"/>
      <c r="HEK50"/>
      <c r="HEL50"/>
      <c r="HEM50"/>
      <c r="HEN50"/>
      <c r="HEO50"/>
      <c r="HEP50"/>
      <c r="HEQ50"/>
      <c r="HER50"/>
      <c r="HES50"/>
      <c r="HET50"/>
      <c r="HEU50"/>
      <c r="HEV50"/>
      <c r="HEW50"/>
      <c r="HEX50"/>
      <c r="HEY50"/>
      <c r="HEZ50"/>
      <c r="HFA50"/>
      <c r="HFB50"/>
      <c r="HFC50"/>
      <c r="HFD50"/>
      <c r="HFE50"/>
      <c r="HFF50"/>
      <c r="HFG50"/>
      <c r="HFH50"/>
      <c r="HFI50"/>
      <c r="HFJ50"/>
      <c r="HFK50"/>
      <c r="HFL50"/>
      <c r="HFM50"/>
      <c r="HFN50"/>
      <c r="HFO50"/>
      <c r="HFP50"/>
      <c r="HFQ50"/>
      <c r="HFR50"/>
      <c r="HFS50"/>
      <c r="HFT50"/>
      <c r="HFU50"/>
      <c r="HFV50"/>
      <c r="HFW50"/>
      <c r="HFX50"/>
      <c r="HFY50"/>
      <c r="HFZ50"/>
      <c r="HGA50"/>
      <c r="HGB50"/>
      <c r="HGC50"/>
      <c r="HGD50"/>
      <c r="HGE50"/>
      <c r="HGF50"/>
      <c r="HGG50"/>
      <c r="HGH50"/>
      <c r="HGI50"/>
      <c r="HGJ50"/>
      <c r="HGK50"/>
      <c r="HGL50"/>
      <c r="HGM50"/>
      <c r="HGN50"/>
      <c r="HGO50"/>
      <c r="HGP50"/>
      <c r="HGQ50"/>
      <c r="HGR50"/>
      <c r="HGS50"/>
      <c r="HGT50"/>
      <c r="HGU50"/>
      <c r="HGV50"/>
      <c r="HGW50"/>
      <c r="HGX50"/>
      <c r="HGY50"/>
      <c r="HGZ50"/>
      <c r="HHA50"/>
      <c r="HHB50"/>
      <c r="HHC50"/>
      <c r="HHD50"/>
      <c r="HHE50"/>
      <c r="HHF50"/>
      <c r="HHG50"/>
      <c r="HHH50"/>
      <c r="HHI50"/>
      <c r="HHJ50"/>
      <c r="HHK50"/>
      <c r="HHL50"/>
      <c r="HHM50"/>
      <c r="HHN50"/>
      <c r="HHO50"/>
      <c r="HHP50"/>
      <c r="HHQ50"/>
      <c r="HHR50"/>
      <c r="HHS50"/>
      <c r="HHT50"/>
      <c r="HHU50"/>
      <c r="HHV50"/>
      <c r="HHW50"/>
      <c r="HHX50"/>
      <c r="HHY50"/>
      <c r="HHZ50"/>
      <c r="HIA50"/>
      <c r="HIB50"/>
      <c r="HIC50"/>
      <c r="HID50"/>
      <c r="HIE50"/>
      <c r="HIF50"/>
      <c r="HIG50"/>
      <c r="HIH50"/>
      <c r="HII50"/>
      <c r="HIJ50"/>
      <c r="HIK50"/>
      <c r="HIL50"/>
      <c r="HIM50"/>
      <c r="HIN50"/>
      <c r="HIO50"/>
      <c r="HIP50"/>
      <c r="HIQ50"/>
      <c r="HIR50"/>
      <c r="HIS50"/>
      <c r="HIT50"/>
      <c r="HIU50"/>
      <c r="HIV50"/>
      <c r="HIW50"/>
      <c r="HIX50"/>
      <c r="HIY50"/>
      <c r="HIZ50"/>
      <c r="HJA50"/>
      <c r="HJB50"/>
      <c r="HJC50"/>
      <c r="HJD50"/>
      <c r="HJE50"/>
      <c r="HJF50"/>
      <c r="HJG50"/>
      <c r="HJH50"/>
      <c r="HJI50"/>
      <c r="HJJ50"/>
      <c r="HJK50"/>
      <c r="HJL50"/>
      <c r="HJM50"/>
      <c r="HJN50"/>
      <c r="HJO50"/>
      <c r="HJP50"/>
      <c r="HJQ50"/>
      <c r="HJR50"/>
      <c r="HJS50"/>
      <c r="HJT50"/>
      <c r="HJU50"/>
      <c r="HJV50"/>
      <c r="HJW50"/>
      <c r="HJX50"/>
      <c r="HJY50"/>
      <c r="HJZ50"/>
      <c r="HKA50"/>
      <c r="HKB50"/>
      <c r="HKC50"/>
      <c r="HKD50"/>
      <c r="HKE50"/>
      <c r="HKF50"/>
      <c r="HKG50"/>
      <c r="HKH50"/>
      <c r="HKI50"/>
      <c r="HKJ50"/>
      <c r="HKK50"/>
      <c r="HKL50"/>
      <c r="HKM50"/>
      <c r="HKN50"/>
      <c r="HKO50"/>
      <c r="HKP50"/>
      <c r="HKQ50"/>
      <c r="HKR50"/>
      <c r="HKS50"/>
      <c r="HKT50"/>
      <c r="HKU50"/>
      <c r="HKV50"/>
      <c r="HKW50"/>
      <c r="HKX50"/>
      <c r="HKY50"/>
      <c r="HKZ50"/>
      <c r="HLA50"/>
      <c r="HLB50"/>
      <c r="HLC50"/>
      <c r="HLD50"/>
      <c r="HLE50"/>
      <c r="HLF50"/>
      <c r="HLG50"/>
      <c r="HLH50"/>
      <c r="HLI50"/>
      <c r="HLJ50"/>
      <c r="HLK50"/>
      <c r="HLL50"/>
      <c r="HLM50"/>
      <c r="HLN50"/>
      <c r="HLO50"/>
      <c r="HLP50"/>
      <c r="HLQ50"/>
      <c r="HLR50"/>
      <c r="HLS50"/>
      <c r="HLT50"/>
      <c r="HLU50"/>
      <c r="HLV50"/>
      <c r="HLW50"/>
      <c r="HLX50"/>
      <c r="HLY50"/>
      <c r="HLZ50"/>
      <c r="HMA50"/>
      <c r="HMB50"/>
      <c r="HMC50"/>
      <c r="HMD50"/>
      <c r="HME50"/>
      <c r="HMF50"/>
      <c r="HMG50"/>
      <c r="HMH50"/>
      <c r="HMI50"/>
      <c r="HMJ50"/>
      <c r="HMK50"/>
      <c r="HML50"/>
      <c r="HMM50"/>
      <c r="HMN50"/>
      <c r="HMO50"/>
      <c r="HMP50"/>
      <c r="HMQ50"/>
      <c r="HMR50"/>
      <c r="HMS50"/>
      <c r="HMT50"/>
      <c r="HMU50"/>
      <c r="HMV50"/>
      <c r="HMW50"/>
      <c r="HMX50"/>
      <c r="HMY50"/>
      <c r="HMZ50"/>
      <c r="HNA50"/>
      <c r="HNB50"/>
      <c r="HNC50"/>
      <c r="HND50"/>
      <c r="HNE50"/>
      <c r="HNF50"/>
      <c r="HNG50"/>
      <c r="HNH50"/>
      <c r="HNI50"/>
      <c r="HNJ50"/>
      <c r="HNK50"/>
      <c r="HNL50"/>
      <c r="HNM50"/>
      <c r="HNN50"/>
      <c r="HNO50"/>
      <c r="HNP50"/>
      <c r="HNQ50"/>
      <c r="HNR50"/>
      <c r="HNS50"/>
      <c r="HNT50"/>
      <c r="HNU50"/>
      <c r="HNV50"/>
      <c r="HNW50"/>
      <c r="HNX50"/>
      <c r="HNY50"/>
      <c r="HNZ50"/>
      <c r="HOA50"/>
      <c r="HOB50"/>
      <c r="HOC50"/>
      <c r="HOD50"/>
      <c r="HOE50"/>
      <c r="HOF50"/>
      <c r="HOG50"/>
      <c r="HOH50"/>
      <c r="HOI50"/>
      <c r="HOJ50"/>
      <c r="HOK50"/>
      <c r="HOL50"/>
      <c r="HOM50"/>
      <c r="HON50"/>
      <c r="HOO50"/>
      <c r="HOP50"/>
      <c r="HOQ50"/>
      <c r="HOR50"/>
      <c r="HOS50"/>
      <c r="HOT50"/>
      <c r="HOU50"/>
      <c r="HOV50"/>
      <c r="HOW50"/>
      <c r="HOX50"/>
      <c r="HOY50"/>
      <c r="HOZ50"/>
      <c r="HPA50"/>
      <c r="HPB50"/>
      <c r="HPC50"/>
      <c r="HPD50"/>
      <c r="HPE50"/>
      <c r="HPF50"/>
      <c r="HPG50"/>
      <c r="HPH50"/>
      <c r="HPI50"/>
      <c r="HPJ50"/>
      <c r="HPK50"/>
      <c r="HPL50"/>
      <c r="HPM50"/>
      <c r="HPN50"/>
      <c r="HPO50"/>
      <c r="HPP50"/>
      <c r="HPQ50"/>
      <c r="HPR50"/>
      <c r="HPS50"/>
      <c r="HPT50"/>
      <c r="HPU50"/>
      <c r="HPV50"/>
      <c r="HPW50"/>
      <c r="HPX50"/>
      <c r="HPY50"/>
      <c r="HPZ50"/>
      <c r="HQA50"/>
      <c r="HQB50"/>
      <c r="HQC50"/>
      <c r="HQD50"/>
      <c r="HQE50"/>
      <c r="HQF50"/>
      <c r="HQG50"/>
      <c r="HQH50"/>
      <c r="HQI50"/>
      <c r="HQJ50"/>
      <c r="HQK50"/>
      <c r="HQL50"/>
      <c r="HQM50"/>
      <c r="HQN50"/>
      <c r="HQO50"/>
      <c r="HQP50"/>
      <c r="HQQ50"/>
      <c r="HQR50"/>
      <c r="HQS50"/>
      <c r="HQT50"/>
      <c r="HQU50"/>
      <c r="HQV50"/>
      <c r="HQW50"/>
      <c r="HQX50"/>
      <c r="HQY50"/>
      <c r="HQZ50"/>
      <c r="HRA50"/>
      <c r="HRB50"/>
      <c r="HRC50"/>
      <c r="HRD50"/>
      <c r="HRE50"/>
      <c r="HRF50"/>
      <c r="HRG50"/>
      <c r="HRH50"/>
      <c r="HRI50"/>
      <c r="HRJ50"/>
      <c r="HRK50"/>
      <c r="HRL50"/>
      <c r="HRM50"/>
      <c r="HRN50"/>
      <c r="HRO50"/>
      <c r="HRP50"/>
      <c r="HRQ50"/>
      <c r="HRR50"/>
      <c r="HRS50"/>
      <c r="HRT50"/>
      <c r="HRU50"/>
      <c r="HRV50"/>
      <c r="HRW50"/>
      <c r="HRX50"/>
      <c r="HRY50"/>
      <c r="HRZ50"/>
      <c r="HSA50"/>
      <c r="HSB50"/>
      <c r="HSC50"/>
      <c r="HSD50"/>
      <c r="HSE50"/>
      <c r="HSF50"/>
      <c r="HSG50"/>
      <c r="HSH50"/>
      <c r="HSI50"/>
      <c r="HSJ50"/>
      <c r="HSK50"/>
      <c r="HSL50"/>
      <c r="HSM50"/>
      <c r="HSN50"/>
      <c r="HSO50"/>
      <c r="HSP50"/>
      <c r="HSQ50"/>
      <c r="HSR50"/>
      <c r="HSS50"/>
      <c r="HST50"/>
      <c r="HSU50"/>
      <c r="HSV50"/>
      <c r="HSW50"/>
      <c r="HSX50"/>
      <c r="HSY50"/>
      <c r="HSZ50"/>
      <c r="HTA50"/>
      <c r="HTB50"/>
      <c r="HTC50"/>
      <c r="HTD50"/>
      <c r="HTE50"/>
      <c r="HTF50"/>
      <c r="HTG50"/>
      <c r="HTH50"/>
      <c r="HTI50"/>
      <c r="HTJ50"/>
      <c r="HTK50"/>
      <c r="HTL50"/>
      <c r="HTM50"/>
      <c r="HTN50"/>
      <c r="HTO50"/>
      <c r="HTP50"/>
      <c r="HTQ50"/>
      <c r="HTR50"/>
      <c r="HTS50"/>
      <c r="HTT50"/>
      <c r="HTU50"/>
      <c r="HTV50"/>
      <c r="HTW50"/>
      <c r="HTX50"/>
      <c r="HTY50"/>
      <c r="HTZ50"/>
      <c r="HUA50"/>
      <c r="HUB50"/>
      <c r="HUC50"/>
      <c r="HUD50"/>
      <c r="HUE50"/>
      <c r="HUF50"/>
      <c r="HUG50"/>
      <c r="HUH50"/>
      <c r="HUI50"/>
      <c r="HUJ50"/>
      <c r="HUK50"/>
      <c r="HUL50"/>
      <c r="HUM50"/>
      <c r="HUN50"/>
      <c r="HUO50"/>
      <c r="HUP50"/>
      <c r="HUQ50"/>
      <c r="HUR50"/>
      <c r="HUS50"/>
      <c r="HUT50"/>
      <c r="HUU50"/>
      <c r="HUV50"/>
      <c r="HUW50"/>
      <c r="HUX50"/>
      <c r="HUY50"/>
      <c r="HUZ50"/>
      <c r="HVA50"/>
      <c r="HVB50"/>
      <c r="HVC50"/>
      <c r="HVD50"/>
      <c r="HVE50"/>
      <c r="HVF50"/>
      <c r="HVG50"/>
      <c r="HVH50"/>
      <c r="HVI50"/>
      <c r="HVJ50"/>
      <c r="HVK50"/>
      <c r="HVL50"/>
      <c r="HVM50"/>
      <c r="HVN50"/>
      <c r="HVO50"/>
      <c r="HVP50"/>
      <c r="HVQ50"/>
      <c r="HVR50"/>
      <c r="HVS50"/>
      <c r="HVT50"/>
      <c r="HVU50"/>
      <c r="HVV50"/>
      <c r="HVW50"/>
      <c r="HVX50"/>
      <c r="HVY50"/>
      <c r="HVZ50"/>
      <c r="HWA50"/>
      <c r="HWB50"/>
      <c r="HWC50"/>
      <c r="HWD50"/>
      <c r="HWE50"/>
      <c r="HWF50"/>
      <c r="HWG50"/>
      <c r="HWH50"/>
      <c r="HWI50"/>
      <c r="HWJ50"/>
      <c r="HWK50"/>
      <c r="HWL50"/>
      <c r="HWM50"/>
      <c r="HWN50"/>
      <c r="HWO50"/>
      <c r="HWP50"/>
      <c r="HWQ50"/>
      <c r="HWR50"/>
      <c r="HWS50"/>
      <c r="HWT50"/>
      <c r="HWU50"/>
      <c r="HWV50"/>
      <c r="HWW50"/>
      <c r="HWX50"/>
      <c r="HWY50"/>
      <c r="HWZ50"/>
      <c r="HXA50"/>
      <c r="HXB50"/>
      <c r="HXC50"/>
      <c r="HXD50"/>
      <c r="HXE50"/>
      <c r="HXF50"/>
      <c r="HXG50"/>
      <c r="HXH50"/>
      <c r="HXI50"/>
      <c r="HXJ50"/>
      <c r="HXK50"/>
      <c r="HXL50"/>
      <c r="HXM50"/>
      <c r="HXN50"/>
      <c r="HXO50"/>
      <c r="HXP50"/>
      <c r="HXQ50"/>
      <c r="HXR50"/>
      <c r="HXS50"/>
      <c r="HXT50"/>
      <c r="HXU50"/>
      <c r="HXV50"/>
      <c r="HXW50"/>
      <c r="HXX50"/>
      <c r="HXY50"/>
      <c r="HXZ50"/>
      <c r="HYA50"/>
      <c r="HYB50"/>
      <c r="HYC50"/>
      <c r="HYD50"/>
      <c r="HYE50"/>
      <c r="HYF50"/>
      <c r="HYG50"/>
      <c r="HYH50"/>
      <c r="HYI50"/>
      <c r="HYJ50"/>
      <c r="HYK50"/>
      <c r="HYL50"/>
      <c r="HYM50"/>
      <c r="HYN50"/>
      <c r="HYO50"/>
      <c r="HYP50"/>
      <c r="HYQ50"/>
      <c r="HYR50"/>
      <c r="HYS50"/>
      <c r="HYT50"/>
      <c r="HYU50"/>
      <c r="HYV50"/>
      <c r="HYW50"/>
      <c r="HYX50"/>
      <c r="HYY50"/>
      <c r="HYZ50"/>
      <c r="HZA50"/>
      <c r="HZB50"/>
      <c r="HZC50"/>
      <c r="HZD50"/>
      <c r="HZE50"/>
      <c r="HZF50"/>
      <c r="HZG50"/>
      <c r="HZH50"/>
      <c r="HZI50"/>
      <c r="HZJ50"/>
      <c r="HZK50"/>
      <c r="HZL50"/>
      <c r="HZM50"/>
      <c r="HZN50"/>
      <c r="HZO50"/>
      <c r="HZP50"/>
      <c r="HZQ50"/>
      <c r="HZR50"/>
      <c r="HZS50"/>
      <c r="HZT50"/>
      <c r="HZU50"/>
      <c r="HZV50"/>
      <c r="HZW50"/>
      <c r="HZX50"/>
      <c r="HZY50"/>
      <c r="HZZ50"/>
      <c r="IAA50"/>
      <c r="IAB50"/>
      <c r="IAC50"/>
      <c r="IAD50"/>
      <c r="IAE50"/>
      <c r="IAF50"/>
      <c r="IAG50"/>
      <c r="IAH50"/>
      <c r="IAI50"/>
      <c r="IAJ50"/>
      <c r="IAK50"/>
      <c r="IAL50"/>
      <c r="IAM50"/>
      <c r="IAN50"/>
      <c r="IAO50"/>
      <c r="IAP50"/>
      <c r="IAQ50"/>
      <c r="IAR50"/>
      <c r="IAS50"/>
      <c r="IAT50"/>
      <c r="IAU50"/>
      <c r="IAV50"/>
      <c r="IAW50"/>
      <c r="IAX50"/>
      <c r="IAY50"/>
      <c r="IAZ50"/>
      <c r="IBA50"/>
      <c r="IBB50"/>
      <c r="IBC50"/>
      <c r="IBD50"/>
      <c r="IBE50"/>
      <c r="IBF50"/>
      <c r="IBG50"/>
      <c r="IBH50"/>
      <c r="IBI50"/>
      <c r="IBJ50"/>
      <c r="IBK50"/>
      <c r="IBL50"/>
      <c r="IBM50"/>
      <c r="IBN50"/>
      <c r="IBO50"/>
      <c r="IBP50"/>
      <c r="IBQ50"/>
      <c r="IBR50"/>
      <c r="IBS50"/>
      <c r="IBT50"/>
      <c r="IBU50"/>
      <c r="IBV50"/>
      <c r="IBW50"/>
      <c r="IBX50"/>
      <c r="IBY50"/>
      <c r="IBZ50"/>
      <c r="ICA50"/>
      <c r="ICB50"/>
      <c r="ICC50"/>
      <c r="ICD50"/>
      <c r="ICE50"/>
      <c r="ICF50"/>
      <c r="ICG50"/>
      <c r="ICH50"/>
      <c r="ICI50"/>
      <c r="ICJ50"/>
      <c r="ICK50"/>
      <c r="ICL50"/>
      <c r="ICM50"/>
      <c r="ICN50"/>
      <c r="ICO50"/>
      <c r="ICP50"/>
      <c r="ICQ50"/>
      <c r="ICR50"/>
      <c r="ICS50"/>
      <c r="ICT50"/>
      <c r="ICU50"/>
      <c r="ICV50"/>
      <c r="ICW50"/>
      <c r="ICX50"/>
      <c r="ICY50"/>
      <c r="ICZ50"/>
      <c r="IDA50"/>
      <c r="IDB50"/>
      <c r="IDC50"/>
      <c r="IDD50"/>
      <c r="IDE50"/>
      <c r="IDF50"/>
      <c r="IDG50"/>
      <c r="IDH50"/>
      <c r="IDI50"/>
      <c r="IDJ50"/>
      <c r="IDK50"/>
      <c r="IDL50"/>
      <c r="IDM50"/>
      <c r="IDN50"/>
      <c r="IDO50"/>
      <c r="IDP50"/>
      <c r="IDQ50"/>
      <c r="IDR50"/>
      <c r="IDS50"/>
      <c r="IDT50"/>
      <c r="IDU50"/>
      <c r="IDV50"/>
      <c r="IDW50"/>
      <c r="IDX50"/>
      <c r="IDY50"/>
      <c r="IDZ50"/>
      <c r="IEA50"/>
      <c r="IEB50"/>
      <c r="IEC50"/>
      <c r="IED50"/>
      <c r="IEE50"/>
      <c r="IEF50"/>
      <c r="IEG50"/>
      <c r="IEH50"/>
      <c r="IEI50"/>
      <c r="IEJ50"/>
      <c r="IEK50"/>
      <c r="IEL50"/>
      <c r="IEM50"/>
      <c r="IEN50"/>
      <c r="IEO50"/>
      <c r="IEP50"/>
      <c r="IEQ50"/>
      <c r="IER50"/>
      <c r="IES50"/>
      <c r="IET50"/>
      <c r="IEU50"/>
      <c r="IEV50"/>
      <c r="IEW50"/>
      <c r="IEX50"/>
      <c r="IEY50"/>
      <c r="IEZ50"/>
      <c r="IFA50"/>
      <c r="IFB50"/>
      <c r="IFC50"/>
      <c r="IFD50"/>
      <c r="IFE50"/>
      <c r="IFF50"/>
      <c r="IFG50"/>
      <c r="IFH50"/>
      <c r="IFI50"/>
      <c r="IFJ50"/>
      <c r="IFK50"/>
      <c r="IFL50"/>
      <c r="IFM50"/>
      <c r="IFN50"/>
      <c r="IFO50"/>
      <c r="IFP50"/>
      <c r="IFQ50"/>
      <c r="IFR50"/>
      <c r="IFS50"/>
      <c r="IFT50"/>
      <c r="IFU50"/>
      <c r="IFV50"/>
      <c r="IFW50"/>
      <c r="IFX50"/>
      <c r="IFY50"/>
      <c r="IFZ50"/>
      <c r="IGA50"/>
      <c r="IGB50"/>
      <c r="IGC50"/>
      <c r="IGD50"/>
      <c r="IGE50"/>
      <c r="IGF50"/>
      <c r="IGG50"/>
      <c r="IGH50"/>
      <c r="IGI50"/>
      <c r="IGJ50"/>
      <c r="IGK50"/>
      <c r="IGL50"/>
      <c r="IGM50"/>
      <c r="IGN50"/>
      <c r="IGO50"/>
      <c r="IGP50"/>
      <c r="IGQ50"/>
      <c r="IGR50"/>
      <c r="IGS50"/>
      <c r="IGT50"/>
      <c r="IGU50"/>
      <c r="IGV50"/>
      <c r="IGW50"/>
      <c r="IGX50"/>
      <c r="IGY50"/>
      <c r="IGZ50"/>
      <c r="IHA50"/>
      <c r="IHB50"/>
      <c r="IHC50"/>
      <c r="IHD50"/>
      <c r="IHE50"/>
      <c r="IHF50"/>
      <c r="IHG50"/>
      <c r="IHH50"/>
      <c r="IHI50"/>
      <c r="IHJ50"/>
      <c r="IHK50"/>
      <c r="IHL50"/>
      <c r="IHM50"/>
      <c r="IHN50"/>
      <c r="IHO50"/>
      <c r="IHP50"/>
      <c r="IHQ50"/>
      <c r="IHR50"/>
      <c r="IHS50"/>
      <c r="IHT50"/>
      <c r="IHU50"/>
      <c r="IHV50"/>
      <c r="IHW50"/>
      <c r="IHX50"/>
      <c r="IHY50"/>
      <c r="IHZ50"/>
      <c r="IIA50"/>
      <c r="IIB50"/>
      <c r="IIC50"/>
      <c r="IID50"/>
      <c r="IIE50"/>
      <c r="IIF50"/>
      <c r="IIG50"/>
      <c r="IIH50"/>
      <c r="III50"/>
      <c r="IIJ50"/>
      <c r="IIK50"/>
      <c r="IIL50"/>
      <c r="IIM50"/>
      <c r="IIN50"/>
      <c r="IIO50"/>
      <c r="IIP50"/>
      <c r="IIQ50"/>
      <c r="IIR50"/>
      <c r="IIS50"/>
      <c r="IIT50"/>
      <c r="IIU50"/>
      <c r="IIV50"/>
      <c r="IIW50"/>
      <c r="IIX50"/>
      <c r="IIY50"/>
      <c r="IIZ50"/>
      <c r="IJA50"/>
      <c r="IJB50"/>
      <c r="IJC50"/>
      <c r="IJD50"/>
      <c r="IJE50"/>
      <c r="IJF50"/>
      <c r="IJG50"/>
      <c r="IJH50"/>
      <c r="IJI50"/>
      <c r="IJJ50"/>
      <c r="IJK50"/>
      <c r="IJL50"/>
      <c r="IJM50"/>
      <c r="IJN50"/>
      <c r="IJO50"/>
      <c r="IJP50"/>
      <c r="IJQ50"/>
      <c r="IJR50"/>
      <c r="IJS50"/>
      <c r="IJT50"/>
      <c r="IJU50"/>
      <c r="IJV50"/>
      <c r="IJW50"/>
      <c r="IJX50"/>
      <c r="IJY50"/>
      <c r="IJZ50"/>
      <c r="IKA50"/>
      <c r="IKB50"/>
      <c r="IKC50"/>
      <c r="IKD50"/>
      <c r="IKE50"/>
      <c r="IKF50"/>
      <c r="IKG50"/>
      <c r="IKH50"/>
      <c r="IKI50"/>
      <c r="IKJ50"/>
      <c r="IKK50"/>
      <c r="IKL50"/>
      <c r="IKM50"/>
      <c r="IKN50"/>
      <c r="IKO50"/>
      <c r="IKP50"/>
      <c r="IKQ50"/>
      <c r="IKR50"/>
      <c r="IKS50"/>
      <c r="IKT50"/>
      <c r="IKU50"/>
      <c r="IKV50"/>
      <c r="IKW50"/>
      <c r="IKX50"/>
      <c r="IKY50"/>
      <c r="IKZ50"/>
      <c r="ILA50"/>
      <c r="ILB50"/>
      <c r="ILC50"/>
      <c r="ILD50"/>
      <c r="ILE50"/>
      <c r="ILF50"/>
      <c r="ILG50"/>
      <c r="ILH50"/>
      <c r="ILI50"/>
      <c r="ILJ50"/>
      <c r="ILK50"/>
      <c r="ILL50"/>
      <c r="ILM50"/>
      <c r="ILN50"/>
      <c r="ILO50"/>
      <c r="ILP50"/>
      <c r="ILQ50"/>
      <c r="ILR50"/>
      <c r="ILS50"/>
      <c r="ILT50"/>
      <c r="ILU50"/>
      <c r="ILV50"/>
      <c r="ILW50"/>
      <c r="ILX50"/>
      <c r="ILY50"/>
      <c r="ILZ50"/>
      <c r="IMA50"/>
      <c r="IMB50"/>
      <c r="IMC50"/>
      <c r="IMD50"/>
      <c r="IME50"/>
      <c r="IMF50"/>
      <c r="IMG50"/>
      <c r="IMH50"/>
      <c r="IMI50"/>
      <c r="IMJ50"/>
      <c r="IMK50"/>
      <c r="IML50"/>
      <c r="IMM50"/>
      <c r="IMN50"/>
      <c r="IMO50"/>
      <c r="IMP50"/>
      <c r="IMQ50"/>
      <c r="IMR50"/>
      <c r="IMS50"/>
      <c r="IMT50"/>
      <c r="IMU50"/>
      <c r="IMV50"/>
      <c r="IMW50"/>
      <c r="IMX50"/>
      <c r="IMY50"/>
      <c r="IMZ50"/>
      <c r="INA50"/>
      <c r="INB50"/>
      <c r="INC50"/>
      <c r="IND50"/>
      <c r="INE50"/>
      <c r="INF50"/>
      <c r="ING50"/>
      <c r="INH50"/>
      <c r="INI50"/>
      <c r="INJ50"/>
      <c r="INK50"/>
      <c r="INL50"/>
      <c r="INM50"/>
      <c r="INN50"/>
      <c r="INO50"/>
      <c r="INP50"/>
      <c r="INQ50"/>
      <c r="INR50"/>
      <c r="INS50"/>
      <c r="INT50"/>
      <c r="INU50"/>
      <c r="INV50"/>
      <c r="INW50"/>
      <c r="INX50"/>
      <c r="INY50"/>
      <c r="INZ50"/>
      <c r="IOA50"/>
      <c r="IOB50"/>
      <c r="IOC50"/>
      <c r="IOD50"/>
      <c r="IOE50"/>
      <c r="IOF50"/>
      <c r="IOG50"/>
      <c r="IOH50"/>
      <c r="IOI50"/>
      <c r="IOJ50"/>
      <c r="IOK50"/>
      <c r="IOL50"/>
      <c r="IOM50"/>
      <c r="ION50"/>
      <c r="IOO50"/>
      <c r="IOP50"/>
      <c r="IOQ50"/>
      <c r="IOR50"/>
      <c r="IOS50"/>
      <c r="IOT50"/>
      <c r="IOU50"/>
      <c r="IOV50"/>
      <c r="IOW50"/>
      <c r="IOX50"/>
      <c r="IOY50"/>
      <c r="IOZ50"/>
      <c r="IPA50"/>
      <c r="IPB50"/>
      <c r="IPC50"/>
      <c r="IPD50"/>
      <c r="IPE50"/>
      <c r="IPF50"/>
      <c r="IPG50"/>
      <c r="IPH50"/>
      <c r="IPI50"/>
      <c r="IPJ50"/>
      <c r="IPK50"/>
      <c r="IPL50"/>
      <c r="IPM50"/>
      <c r="IPN50"/>
      <c r="IPO50"/>
      <c r="IPP50"/>
      <c r="IPQ50"/>
      <c r="IPR50"/>
      <c r="IPS50"/>
      <c r="IPT50"/>
      <c r="IPU50"/>
      <c r="IPV50"/>
      <c r="IPW50"/>
      <c r="IPX50"/>
      <c r="IPY50"/>
      <c r="IPZ50"/>
      <c r="IQA50"/>
      <c r="IQB50"/>
      <c r="IQC50"/>
      <c r="IQD50"/>
      <c r="IQE50"/>
      <c r="IQF50"/>
      <c r="IQG50"/>
      <c r="IQH50"/>
      <c r="IQI50"/>
      <c r="IQJ50"/>
      <c r="IQK50"/>
      <c r="IQL50"/>
      <c r="IQM50"/>
      <c r="IQN50"/>
      <c r="IQO50"/>
      <c r="IQP50"/>
      <c r="IQQ50"/>
      <c r="IQR50"/>
      <c r="IQS50"/>
      <c r="IQT50"/>
      <c r="IQU50"/>
      <c r="IQV50"/>
      <c r="IQW50"/>
      <c r="IQX50"/>
      <c r="IQY50"/>
      <c r="IQZ50"/>
      <c r="IRA50"/>
      <c r="IRB50"/>
      <c r="IRC50"/>
      <c r="IRD50"/>
      <c r="IRE50"/>
      <c r="IRF50"/>
      <c r="IRG50"/>
      <c r="IRH50"/>
      <c r="IRI50"/>
      <c r="IRJ50"/>
      <c r="IRK50"/>
      <c r="IRL50"/>
      <c r="IRM50"/>
      <c r="IRN50"/>
      <c r="IRO50"/>
      <c r="IRP50"/>
      <c r="IRQ50"/>
      <c r="IRR50"/>
      <c r="IRS50"/>
      <c r="IRT50"/>
      <c r="IRU50"/>
      <c r="IRV50"/>
      <c r="IRW50"/>
      <c r="IRX50"/>
      <c r="IRY50"/>
      <c r="IRZ50"/>
      <c r="ISA50"/>
      <c r="ISB50"/>
      <c r="ISC50"/>
      <c r="ISD50"/>
      <c r="ISE50"/>
      <c r="ISF50"/>
      <c r="ISG50"/>
      <c r="ISH50"/>
      <c r="ISI50"/>
      <c r="ISJ50"/>
      <c r="ISK50"/>
      <c r="ISL50"/>
      <c r="ISM50"/>
      <c r="ISN50"/>
      <c r="ISO50"/>
      <c r="ISP50"/>
      <c r="ISQ50"/>
      <c r="ISR50"/>
      <c r="ISS50"/>
      <c r="IST50"/>
      <c r="ISU50"/>
      <c r="ISV50"/>
      <c r="ISW50"/>
      <c r="ISX50"/>
      <c r="ISY50"/>
      <c r="ISZ50"/>
      <c r="ITA50"/>
      <c r="ITB50"/>
      <c r="ITC50"/>
      <c r="ITD50"/>
      <c r="ITE50"/>
      <c r="ITF50"/>
      <c r="ITG50"/>
      <c r="ITH50"/>
      <c r="ITI50"/>
      <c r="ITJ50"/>
      <c r="ITK50"/>
      <c r="ITL50"/>
      <c r="ITM50"/>
      <c r="ITN50"/>
      <c r="ITO50"/>
      <c r="ITP50"/>
      <c r="ITQ50"/>
      <c r="ITR50"/>
      <c r="ITS50"/>
      <c r="ITT50"/>
      <c r="ITU50"/>
      <c r="ITV50"/>
      <c r="ITW50"/>
      <c r="ITX50"/>
      <c r="ITY50"/>
      <c r="ITZ50"/>
      <c r="IUA50"/>
      <c r="IUB50"/>
      <c r="IUC50"/>
      <c r="IUD50"/>
      <c r="IUE50"/>
      <c r="IUF50"/>
      <c r="IUG50"/>
      <c r="IUH50"/>
      <c r="IUI50"/>
      <c r="IUJ50"/>
      <c r="IUK50"/>
      <c r="IUL50"/>
      <c r="IUM50"/>
      <c r="IUN50"/>
      <c r="IUO50"/>
      <c r="IUP50"/>
      <c r="IUQ50"/>
      <c r="IUR50"/>
      <c r="IUS50"/>
      <c r="IUT50"/>
      <c r="IUU50"/>
      <c r="IUV50"/>
      <c r="IUW50"/>
      <c r="IUX50"/>
      <c r="IUY50"/>
      <c r="IUZ50"/>
      <c r="IVA50"/>
      <c r="IVB50"/>
      <c r="IVC50"/>
      <c r="IVD50"/>
      <c r="IVE50"/>
      <c r="IVF50"/>
      <c r="IVG50"/>
      <c r="IVH50"/>
      <c r="IVI50"/>
      <c r="IVJ50"/>
      <c r="IVK50"/>
      <c r="IVL50"/>
      <c r="IVM50"/>
      <c r="IVN50"/>
      <c r="IVO50"/>
      <c r="IVP50"/>
      <c r="IVQ50"/>
      <c r="IVR50"/>
      <c r="IVS50"/>
      <c r="IVT50"/>
      <c r="IVU50"/>
      <c r="IVV50"/>
      <c r="IVW50"/>
      <c r="IVX50"/>
      <c r="IVY50"/>
      <c r="IVZ50"/>
      <c r="IWA50"/>
      <c r="IWB50"/>
      <c r="IWC50"/>
      <c r="IWD50"/>
      <c r="IWE50"/>
      <c r="IWF50"/>
      <c r="IWG50"/>
      <c r="IWH50"/>
      <c r="IWI50"/>
      <c r="IWJ50"/>
      <c r="IWK50"/>
      <c r="IWL50"/>
      <c r="IWM50"/>
      <c r="IWN50"/>
      <c r="IWO50"/>
      <c r="IWP50"/>
      <c r="IWQ50"/>
      <c r="IWR50"/>
      <c r="IWS50"/>
      <c r="IWT50"/>
      <c r="IWU50"/>
      <c r="IWV50"/>
      <c r="IWW50"/>
      <c r="IWX50"/>
      <c r="IWY50"/>
      <c r="IWZ50"/>
      <c r="IXA50"/>
      <c r="IXB50"/>
      <c r="IXC50"/>
      <c r="IXD50"/>
      <c r="IXE50"/>
      <c r="IXF50"/>
      <c r="IXG50"/>
      <c r="IXH50"/>
      <c r="IXI50"/>
      <c r="IXJ50"/>
      <c r="IXK50"/>
      <c r="IXL50"/>
      <c r="IXM50"/>
      <c r="IXN50"/>
      <c r="IXO50"/>
      <c r="IXP50"/>
      <c r="IXQ50"/>
      <c r="IXR50"/>
      <c r="IXS50"/>
      <c r="IXT50"/>
      <c r="IXU50"/>
      <c r="IXV50"/>
      <c r="IXW50"/>
      <c r="IXX50"/>
      <c r="IXY50"/>
      <c r="IXZ50"/>
      <c r="IYA50"/>
      <c r="IYB50"/>
      <c r="IYC50"/>
      <c r="IYD50"/>
      <c r="IYE50"/>
      <c r="IYF50"/>
      <c r="IYG50"/>
      <c r="IYH50"/>
      <c r="IYI50"/>
      <c r="IYJ50"/>
      <c r="IYK50"/>
      <c r="IYL50"/>
      <c r="IYM50"/>
      <c r="IYN50"/>
      <c r="IYO50"/>
      <c r="IYP50"/>
      <c r="IYQ50"/>
      <c r="IYR50"/>
      <c r="IYS50"/>
      <c r="IYT50"/>
      <c r="IYU50"/>
      <c r="IYV50"/>
      <c r="IYW50"/>
      <c r="IYX50"/>
      <c r="IYY50"/>
      <c r="IYZ50"/>
      <c r="IZA50"/>
      <c r="IZB50"/>
      <c r="IZC50"/>
      <c r="IZD50"/>
      <c r="IZE50"/>
      <c r="IZF50"/>
      <c r="IZG50"/>
      <c r="IZH50"/>
      <c r="IZI50"/>
      <c r="IZJ50"/>
      <c r="IZK50"/>
      <c r="IZL50"/>
      <c r="IZM50"/>
      <c r="IZN50"/>
      <c r="IZO50"/>
      <c r="IZP50"/>
      <c r="IZQ50"/>
      <c r="IZR50"/>
      <c r="IZS50"/>
      <c r="IZT50"/>
      <c r="IZU50"/>
      <c r="IZV50"/>
      <c r="IZW50"/>
      <c r="IZX50"/>
      <c r="IZY50"/>
      <c r="IZZ50"/>
      <c r="JAA50"/>
      <c r="JAB50"/>
      <c r="JAC50"/>
      <c r="JAD50"/>
      <c r="JAE50"/>
      <c r="JAF50"/>
      <c r="JAG50"/>
      <c r="JAH50"/>
      <c r="JAI50"/>
      <c r="JAJ50"/>
      <c r="JAK50"/>
      <c r="JAL50"/>
      <c r="JAM50"/>
      <c r="JAN50"/>
      <c r="JAO50"/>
      <c r="JAP50"/>
      <c r="JAQ50"/>
      <c r="JAR50"/>
      <c r="JAS50"/>
      <c r="JAT50"/>
      <c r="JAU50"/>
      <c r="JAV50"/>
      <c r="JAW50"/>
      <c r="JAX50"/>
      <c r="JAY50"/>
      <c r="JAZ50"/>
      <c r="JBA50"/>
      <c r="JBB50"/>
      <c r="JBC50"/>
      <c r="JBD50"/>
      <c r="JBE50"/>
      <c r="JBF50"/>
      <c r="JBG50"/>
      <c r="JBH50"/>
      <c r="JBI50"/>
      <c r="JBJ50"/>
      <c r="JBK50"/>
      <c r="JBL50"/>
      <c r="JBM50"/>
      <c r="JBN50"/>
      <c r="JBO50"/>
      <c r="JBP50"/>
      <c r="JBQ50"/>
      <c r="JBR50"/>
      <c r="JBS50"/>
      <c r="JBT50"/>
      <c r="JBU50"/>
      <c r="JBV50"/>
      <c r="JBW50"/>
      <c r="JBX50"/>
      <c r="JBY50"/>
      <c r="JBZ50"/>
      <c r="JCA50"/>
      <c r="JCB50"/>
      <c r="JCC50"/>
      <c r="JCD50"/>
      <c r="JCE50"/>
      <c r="JCF50"/>
      <c r="JCG50"/>
      <c r="JCH50"/>
      <c r="JCI50"/>
      <c r="JCJ50"/>
      <c r="JCK50"/>
      <c r="JCL50"/>
      <c r="JCM50"/>
      <c r="JCN50"/>
      <c r="JCO50"/>
      <c r="JCP50"/>
      <c r="JCQ50"/>
      <c r="JCR50"/>
      <c r="JCS50"/>
      <c r="JCT50"/>
      <c r="JCU50"/>
      <c r="JCV50"/>
      <c r="JCW50"/>
      <c r="JCX50"/>
      <c r="JCY50"/>
      <c r="JCZ50"/>
      <c r="JDA50"/>
      <c r="JDB50"/>
      <c r="JDC50"/>
      <c r="JDD50"/>
      <c r="JDE50"/>
      <c r="JDF50"/>
      <c r="JDG50"/>
      <c r="JDH50"/>
      <c r="JDI50"/>
      <c r="JDJ50"/>
      <c r="JDK50"/>
      <c r="JDL50"/>
      <c r="JDM50"/>
      <c r="JDN50"/>
      <c r="JDO50"/>
      <c r="JDP50"/>
      <c r="JDQ50"/>
      <c r="JDR50"/>
      <c r="JDS50"/>
      <c r="JDT50"/>
      <c r="JDU50"/>
      <c r="JDV50"/>
      <c r="JDW50"/>
      <c r="JDX50"/>
      <c r="JDY50"/>
      <c r="JDZ50"/>
      <c r="JEA50"/>
      <c r="JEB50"/>
      <c r="JEC50"/>
      <c r="JED50"/>
      <c r="JEE50"/>
      <c r="JEF50"/>
      <c r="JEG50"/>
      <c r="JEH50"/>
      <c r="JEI50"/>
      <c r="JEJ50"/>
      <c r="JEK50"/>
      <c r="JEL50"/>
      <c r="JEM50"/>
      <c r="JEN50"/>
      <c r="JEO50"/>
      <c r="JEP50"/>
      <c r="JEQ50"/>
      <c r="JER50"/>
      <c r="JES50"/>
      <c r="JET50"/>
      <c r="JEU50"/>
      <c r="JEV50"/>
      <c r="JEW50"/>
      <c r="JEX50"/>
      <c r="JEY50"/>
      <c r="JEZ50"/>
      <c r="JFA50"/>
      <c r="JFB50"/>
      <c r="JFC50"/>
      <c r="JFD50"/>
      <c r="JFE50"/>
      <c r="JFF50"/>
      <c r="JFG50"/>
      <c r="JFH50"/>
      <c r="JFI50"/>
      <c r="JFJ50"/>
      <c r="JFK50"/>
      <c r="JFL50"/>
      <c r="JFM50"/>
      <c r="JFN50"/>
      <c r="JFO50"/>
      <c r="JFP50"/>
      <c r="JFQ50"/>
      <c r="JFR50"/>
      <c r="JFS50"/>
      <c r="JFT50"/>
      <c r="JFU50"/>
      <c r="JFV50"/>
      <c r="JFW50"/>
      <c r="JFX50"/>
      <c r="JFY50"/>
      <c r="JFZ50"/>
      <c r="JGA50"/>
      <c r="JGB50"/>
      <c r="JGC50"/>
      <c r="JGD50"/>
      <c r="JGE50"/>
      <c r="JGF50"/>
      <c r="JGG50"/>
      <c r="JGH50"/>
      <c r="JGI50"/>
      <c r="JGJ50"/>
      <c r="JGK50"/>
      <c r="JGL50"/>
      <c r="JGM50"/>
      <c r="JGN50"/>
      <c r="JGO50"/>
      <c r="JGP50"/>
      <c r="JGQ50"/>
      <c r="JGR50"/>
      <c r="JGS50"/>
      <c r="JGT50"/>
      <c r="JGU50"/>
      <c r="JGV50"/>
      <c r="JGW50"/>
      <c r="JGX50"/>
      <c r="JGY50"/>
      <c r="JGZ50"/>
      <c r="JHA50"/>
      <c r="JHB50"/>
      <c r="JHC50"/>
      <c r="JHD50"/>
      <c r="JHE50"/>
      <c r="JHF50"/>
      <c r="JHG50"/>
      <c r="JHH50"/>
      <c r="JHI50"/>
      <c r="JHJ50"/>
      <c r="JHK50"/>
      <c r="JHL50"/>
      <c r="JHM50"/>
      <c r="JHN50"/>
      <c r="JHO50"/>
      <c r="JHP50"/>
      <c r="JHQ50"/>
      <c r="JHR50"/>
      <c r="JHS50"/>
      <c r="JHT50"/>
      <c r="JHU50"/>
      <c r="JHV50"/>
      <c r="JHW50"/>
      <c r="JHX50"/>
      <c r="JHY50"/>
      <c r="JHZ50"/>
      <c r="JIA50"/>
      <c r="JIB50"/>
      <c r="JIC50"/>
      <c r="JID50"/>
      <c r="JIE50"/>
      <c r="JIF50"/>
      <c r="JIG50"/>
      <c r="JIH50"/>
      <c r="JII50"/>
      <c r="JIJ50"/>
      <c r="JIK50"/>
      <c r="JIL50"/>
      <c r="JIM50"/>
      <c r="JIN50"/>
      <c r="JIO50"/>
      <c r="JIP50"/>
      <c r="JIQ50"/>
      <c r="JIR50"/>
      <c r="JIS50"/>
      <c r="JIT50"/>
      <c r="JIU50"/>
      <c r="JIV50"/>
      <c r="JIW50"/>
      <c r="JIX50"/>
      <c r="JIY50"/>
      <c r="JIZ50"/>
      <c r="JJA50"/>
      <c r="JJB50"/>
      <c r="JJC50"/>
      <c r="JJD50"/>
      <c r="JJE50"/>
      <c r="JJF50"/>
      <c r="JJG50"/>
      <c r="JJH50"/>
      <c r="JJI50"/>
      <c r="JJJ50"/>
      <c r="JJK50"/>
      <c r="JJL50"/>
      <c r="JJM50"/>
      <c r="JJN50"/>
      <c r="JJO50"/>
      <c r="JJP50"/>
      <c r="JJQ50"/>
      <c r="JJR50"/>
      <c r="JJS50"/>
      <c r="JJT50"/>
      <c r="JJU50"/>
      <c r="JJV50"/>
      <c r="JJW50"/>
      <c r="JJX50"/>
      <c r="JJY50"/>
      <c r="JJZ50"/>
      <c r="JKA50"/>
      <c r="JKB50"/>
      <c r="JKC50"/>
      <c r="JKD50"/>
      <c r="JKE50"/>
      <c r="JKF50"/>
      <c r="JKG50"/>
      <c r="JKH50"/>
      <c r="JKI50"/>
      <c r="JKJ50"/>
      <c r="JKK50"/>
      <c r="JKL50"/>
      <c r="JKM50"/>
      <c r="JKN50"/>
      <c r="JKO50"/>
      <c r="JKP50"/>
      <c r="JKQ50"/>
      <c r="JKR50"/>
      <c r="JKS50"/>
      <c r="JKT50"/>
      <c r="JKU50"/>
      <c r="JKV50"/>
      <c r="JKW50"/>
      <c r="JKX50"/>
      <c r="JKY50"/>
      <c r="JKZ50"/>
      <c r="JLA50"/>
      <c r="JLB50"/>
      <c r="JLC50"/>
      <c r="JLD50"/>
      <c r="JLE50"/>
      <c r="JLF50"/>
      <c r="JLG50"/>
      <c r="JLH50"/>
      <c r="JLI50"/>
      <c r="JLJ50"/>
      <c r="JLK50"/>
      <c r="JLL50"/>
      <c r="JLM50"/>
      <c r="JLN50"/>
      <c r="JLO50"/>
      <c r="JLP50"/>
      <c r="JLQ50"/>
      <c r="JLR50"/>
      <c r="JLS50"/>
      <c r="JLT50"/>
      <c r="JLU50"/>
      <c r="JLV50"/>
      <c r="JLW50"/>
      <c r="JLX50"/>
      <c r="JLY50"/>
      <c r="JLZ50"/>
      <c r="JMA50"/>
      <c r="JMB50"/>
      <c r="JMC50"/>
      <c r="JMD50"/>
      <c r="JME50"/>
      <c r="JMF50"/>
      <c r="JMG50"/>
      <c r="JMH50"/>
      <c r="JMI50"/>
      <c r="JMJ50"/>
      <c r="JMK50"/>
      <c r="JML50"/>
      <c r="JMM50"/>
      <c r="JMN50"/>
      <c r="JMO50"/>
      <c r="JMP50"/>
      <c r="JMQ50"/>
      <c r="JMR50"/>
      <c r="JMS50"/>
      <c r="JMT50"/>
      <c r="JMU50"/>
      <c r="JMV50"/>
      <c r="JMW50"/>
      <c r="JMX50"/>
      <c r="JMY50"/>
      <c r="JMZ50"/>
      <c r="JNA50"/>
      <c r="JNB50"/>
      <c r="JNC50"/>
      <c r="JND50"/>
      <c r="JNE50"/>
      <c r="JNF50"/>
      <c r="JNG50"/>
      <c r="JNH50"/>
      <c r="JNI50"/>
      <c r="JNJ50"/>
      <c r="JNK50"/>
      <c r="JNL50"/>
      <c r="JNM50"/>
      <c r="JNN50"/>
      <c r="JNO50"/>
      <c r="JNP50"/>
      <c r="JNQ50"/>
      <c r="JNR50"/>
      <c r="JNS50"/>
      <c r="JNT50"/>
      <c r="JNU50"/>
      <c r="JNV50"/>
      <c r="JNW50"/>
      <c r="JNX50"/>
      <c r="JNY50"/>
      <c r="JNZ50"/>
      <c r="JOA50"/>
      <c r="JOB50"/>
      <c r="JOC50"/>
      <c r="JOD50"/>
      <c r="JOE50"/>
      <c r="JOF50"/>
      <c r="JOG50"/>
      <c r="JOH50"/>
      <c r="JOI50"/>
      <c r="JOJ50"/>
      <c r="JOK50"/>
      <c r="JOL50"/>
      <c r="JOM50"/>
      <c r="JON50"/>
      <c r="JOO50"/>
      <c r="JOP50"/>
      <c r="JOQ50"/>
      <c r="JOR50"/>
      <c r="JOS50"/>
      <c r="JOT50"/>
      <c r="JOU50"/>
      <c r="JOV50"/>
      <c r="JOW50"/>
      <c r="JOX50"/>
      <c r="JOY50"/>
      <c r="JOZ50"/>
      <c r="JPA50"/>
      <c r="JPB50"/>
      <c r="JPC50"/>
      <c r="JPD50"/>
      <c r="JPE50"/>
      <c r="JPF50"/>
      <c r="JPG50"/>
      <c r="JPH50"/>
      <c r="JPI50"/>
      <c r="JPJ50"/>
      <c r="JPK50"/>
      <c r="JPL50"/>
      <c r="JPM50"/>
      <c r="JPN50"/>
      <c r="JPO50"/>
      <c r="JPP50"/>
      <c r="JPQ50"/>
      <c r="JPR50"/>
      <c r="JPS50"/>
      <c r="JPT50"/>
      <c r="JPU50"/>
      <c r="JPV50"/>
      <c r="JPW50"/>
      <c r="JPX50"/>
      <c r="JPY50"/>
      <c r="JPZ50"/>
      <c r="JQA50"/>
      <c r="JQB50"/>
      <c r="JQC50"/>
      <c r="JQD50"/>
      <c r="JQE50"/>
      <c r="JQF50"/>
      <c r="JQG50"/>
      <c r="JQH50"/>
      <c r="JQI50"/>
      <c r="JQJ50"/>
      <c r="JQK50"/>
      <c r="JQL50"/>
      <c r="JQM50"/>
      <c r="JQN50"/>
      <c r="JQO50"/>
      <c r="JQP50"/>
      <c r="JQQ50"/>
      <c r="JQR50"/>
      <c r="JQS50"/>
      <c r="JQT50"/>
      <c r="JQU50"/>
      <c r="JQV50"/>
      <c r="JQW50"/>
      <c r="JQX50"/>
      <c r="JQY50"/>
      <c r="JQZ50"/>
      <c r="JRA50"/>
      <c r="JRB50"/>
      <c r="JRC50"/>
      <c r="JRD50"/>
      <c r="JRE50"/>
      <c r="JRF50"/>
      <c r="JRG50"/>
      <c r="JRH50"/>
      <c r="JRI50"/>
      <c r="JRJ50"/>
      <c r="JRK50"/>
      <c r="JRL50"/>
      <c r="JRM50"/>
      <c r="JRN50"/>
      <c r="JRO50"/>
      <c r="JRP50"/>
      <c r="JRQ50"/>
      <c r="JRR50"/>
      <c r="JRS50"/>
      <c r="JRT50"/>
      <c r="JRU50"/>
      <c r="JRV50"/>
      <c r="JRW50"/>
      <c r="JRX50"/>
      <c r="JRY50"/>
      <c r="JRZ50"/>
      <c r="JSA50"/>
      <c r="JSB50"/>
      <c r="JSC50"/>
      <c r="JSD50"/>
      <c r="JSE50"/>
      <c r="JSF50"/>
      <c r="JSG50"/>
      <c r="JSH50"/>
      <c r="JSI50"/>
      <c r="JSJ50"/>
      <c r="JSK50"/>
      <c r="JSL50"/>
      <c r="JSM50"/>
      <c r="JSN50"/>
      <c r="JSO50"/>
      <c r="JSP50"/>
      <c r="JSQ50"/>
      <c r="JSR50"/>
      <c r="JSS50"/>
      <c r="JST50"/>
      <c r="JSU50"/>
      <c r="JSV50"/>
      <c r="JSW50"/>
      <c r="JSX50"/>
      <c r="JSY50"/>
      <c r="JSZ50"/>
      <c r="JTA50"/>
      <c r="JTB50"/>
      <c r="JTC50"/>
      <c r="JTD50"/>
      <c r="JTE50"/>
      <c r="JTF50"/>
      <c r="JTG50"/>
      <c r="JTH50"/>
      <c r="JTI50"/>
      <c r="JTJ50"/>
      <c r="JTK50"/>
      <c r="JTL50"/>
      <c r="JTM50"/>
      <c r="JTN50"/>
      <c r="JTO50"/>
      <c r="JTP50"/>
      <c r="JTQ50"/>
      <c r="JTR50"/>
      <c r="JTS50"/>
      <c r="JTT50"/>
      <c r="JTU50"/>
      <c r="JTV50"/>
      <c r="JTW50"/>
      <c r="JTX50"/>
      <c r="JTY50"/>
      <c r="JTZ50"/>
      <c r="JUA50"/>
      <c r="JUB50"/>
      <c r="JUC50"/>
      <c r="JUD50"/>
      <c r="JUE50"/>
      <c r="JUF50"/>
      <c r="JUG50"/>
      <c r="JUH50"/>
      <c r="JUI50"/>
      <c r="JUJ50"/>
      <c r="JUK50"/>
      <c r="JUL50"/>
      <c r="JUM50"/>
      <c r="JUN50"/>
      <c r="JUO50"/>
      <c r="JUP50"/>
      <c r="JUQ50"/>
      <c r="JUR50"/>
      <c r="JUS50"/>
      <c r="JUT50"/>
      <c r="JUU50"/>
      <c r="JUV50"/>
      <c r="JUW50"/>
      <c r="JUX50"/>
      <c r="JUY50"/>
      <c r="JUZ50"/>
      <c r="JVA50"/>
      <c r="JVB50"/>
      <c r="JVC50"/>
      <c r="JVD50"/>
      <c r="JVE50"/>
      <c r="JVF50"/>
      <c r="JVG50"/>
      <c r="JVH50"/>
      <c r="JVI50"/>
      <c r="JVJ50"/>
      <c r="JVK50"/>
      <c r="JVL50"/>
      <c r="JVM50"/>
      <c r="JVN50"/>
      <c r="JVO50"/>
      <c r="JVP50"/>
      <c r="JVQ50"/>
      <c r="JVR50"/>
      <c r="JVS50"/>
      <c r="JVT50"/>
      <c r="JVU50"/>
      <c r="JVV50"/>
      <c r="JVW50"/>
      <c r="JVX50"/>
      <c r="JVY50"/>
      <c r="JVZ50"/>
      <c r="JWA50"/>
      <c r="JWB50"/>
      <c r="JWC50"/>
      <c r="JWD50"/>
      <c r="JWE50"/>
      <c r="JWF50"/>
      <c r="JWG50"/>
      <c r="JWH50"/>
      <c r="JWI50"/>
      <c r="JWJ50"/>
      <c r="JWK50"/>
      <c r="JWL50"/>
      <c r="JWM50"/>
      <c r="JWN50"/>
      <c r="JWO50"/>
      <c r="JWP50"/>
      <c r="JWQ50"/>
      <c r="JWR50"/>
      <c r="JWS50"/>
      <c r="JWT50"/>
      <c r="JWU50"/>
      <c r="JWV50"/>
      <c r="JWW50"/>
      <c r="JWX50"/>
      <c r="JWY50"/>
      <c r="JWZ50"/>
      <c r="JXA50"/>
      <c r="JXB50"/>
      <c r="JXC50"/>
      <c r="JXD50"/>
      <c r="JXE50"/>
      <c r="JXF50"/>
      <c r="JXG50"/>
      <c r="JXH50"/>
      <c r="JXI50"/>
      <c r="JXJ50"/>
      <c r="JXK50"/>
      <c r="JXL50"/>
      <c r="JXM50"/>
      <c r="JXN50"/>
      <c r="JXO50"/>
      <c r="JXP50"/>
      <c r="JXQ50"/>
      <c r="JXR50"/>
      <c r="JXS50"/>
      <c r="JXT50"/>
      <c r="JXU50"/>
      <c r="JXV50"/>
      <c r="JXW50"/>
      <c r="JXX50"/>
      <c r="JXY50"/>
      <c r="JXZ50"/>
      <c r="JYA50"/>
      <c r="JYB50"/>
      <c r="JYC50"/>
      <c r="JYD50"/>
      <c r="JYE50"/>
      <c r="JYF50"/>
      <c r="JYG50"/>
      <c r="JYH50"/>
      <c r="JYI50"/>
      <c r="JYJ50"/>
      <c r="JYK50"/>
      <c r="JYL50"/>
      <c r="JYM50"/>
      <c r="JYN50"/>
      <c r="JYO50"/>
      <c r="JYP50"/>
      <c r="JYQ50"/>
      <c r="JYR50"/>
      <c r="JYS50"/>
      <c r="JYT50"/>
      <c r="JYU50"/>
      <c r="JYV50"/>
      <c r="JYW50"/>
      <c r="JYX50"/>
      <c r="JYY50"/>
      <c r="JYZ50"/>
      <c r="JZA50"/>
      <c r="JZB50"/>
      <c r="JZC50"/>
      <c r="JZD50"/>
      <c r="JZE50"/>
      <c r="JZF50"/>
      <c r="JZG50"/>
      <c r="JZH50"/>
      <c r="JZI50"/>
      <c r="JZJ50"/>
      <c r="JZK50"/>
      <c r="JZL50"/>
      <c r="JZM50"/>
      <c r="JZN50"/>
      <c r="JZO50"/>
      <c r="JZP50"/>
      <c r="JZQ50"/>
      <c r="JZR50"/>
      <c r="JZS50"/>
      <c r="JZT50"/>
      <c r="JZU50"/>
      <c r="JZV50"/>
      <c r="JZW50"/>
      <c r="JZX50"/>
      <c r="JZY50"/>
      <c r="JZZ50"/>
      <c r="KAA50"/>
      <c r="KAB50"/>
      <c r="KAC50"/>
      <c r="KAD50"/>
      <c r="KAE50"/>
      <c r="KAF50"/>
      <c r="KAG50"/>
      <c r="KAH50"/>
      <c r="KAI50"/>
      <c r="KAJ50"/>
      <c r="KAK50"/>
      <c r="KAL50"/>
      <c r="KAM50"/>
      <c r="KAN50"/>
      <c r="KAO50"/>
      <c r="KAP50"/>
      <c r="KAQ50"/>
      <c r="KAR50"/>
      <c r="KAS50"/>
      <c r="KAT50"/>
      <c r="KAU50"/>
      <c r="KAV50"/>
      <c r="KAW50"/>
      <c r="KAX50"/>
      <c r="KAY50"/>
      <c r="KAZ50"/>
      <c r="KBA50"/>
      <c r="KBB50"/>
      <c r="KBC50"/>
      <c r="KBD50"/>
      <c r="KBE50"/>
      <c r="KBF50"/>
      <c r="KBG50"/>
      <c r="KBH50"/>
      <c r="KBI50"/>
      <c r="KBJ50"/>
      <c r="KBK50"/>
      <c r="KBL50"/>
      <c r="KBM50"/>
      <c r="KBN50"/>
      <c r="KBO50"/>
      <c r="KBP50"/>
      <c r="KBQ50"/>
      <c r="KBR50"/>
      <c r="KBS50"/>
      <c r="KBT50"/>
      <c r="KBU50"/>
      <c r="KBV50"/>
      <c r="KBW50"/>
      <c r="KBX50"/>
      <c r="KBY50"/>
      <c r="KBZ50"/>
      <c r="KCA50"/>
      <c r="KCB50"/>
      <c r="KCC50"/>
      <c r="KCD50"/>
      <c r="KCE50"/>
      <c r="KCF50"/>
      <c r="KCG50"/>
      <c r="KCH50"/>
      <c r="KCI50"/>
      <c r="KCJ50"/>
      <c r="KCK50"/>
      <c r="KCL50"/>
      <c r="KCM50"/>
      <c r="KCN50"/>
      <c r="KCO50"/>
      <c r="KCP50"/>
      <c r="KCQ50"/>
      <c r="KCR50"/>
      <c r="KCS50"/>
      <c r="KCT50"/>
      <c r="KCU50"/>
      <c r="KCV50"/>
      <c r="KCW50"/>
      <c r="KCX50"/>
      <c r="KCY50"/>
      <c r="KCZ50"/>
      <c r="KDA50"/>
      <c r="KDB50"/>
      <c r="KDC50"/>
      <c r="KDD50"/>
      <c r="KDE50"/>
      <c r="KDF50"/>
      <c r="KDG50"/>
      <c r="KDH50"/>
      <c r="KDI50"/>
      <c r="KDJ50"/>
      <c r="KDK50"/>
      <c r="KDL50"/>
      <c r="KDM50"/>
      <c r="KDN50"/>
      <c r="KDO50"/>
      <c r="KDP50"/>
      <c r="KDQ50"/>
      <c r="KDR50"/>
      <c r="KDS50"/>
      <c r="KDT50"/>
      <c r="KDU50"/>
      <c r="KDV50"/>
      <c r="KDW50"/>
      <c r="KDX50"/>
      <c r="KDY50"/>
      <c r="KDZ50"/>
      <c r="KEA50"/>
      <c r="KEB50"/>
      <c r="KEC50"/>
      <c r="KED50"/>
      <c r="KEE50"/>
      <c r="KEF50"/>
      <c r="KEG50"/>
      <c r="KEH50"/>
      <c r="KEI50"/>
      <c r="KEJ50"/>
      <c r="KEK50"/>
      <c r="KEL50"/>
      <c r="KEM50"/>
      <c r="KEN50"/>
      <c r="KEO50"/>
      <c r="KEP50"/>
      <c r="KEQ50"/>
      <c r="KER50"/>
      <c r="KES50"/>
      <c r="KET50"/>
      <c r="KEU50"/>
      <c r="KEV50"/>
      <c r="KEW50"/>
      <c r="KEX50"/>
      <c r="KEY50"/>
      <c r="KEZ50"/>
      <c r="KFA50"/>
      <c r="KFB50"/>
      <c r="KFC50"/>
      <c r="KFD50"/>
      <c r="KFE50"/>
      <c r="KFF50"/>
      <c r="KFG50"/>
      <c r="KFH50"/>
      <c r="KFI50"/>
      <c r="KFJ50"/>
      <c r="KFK50"/>
      <c r="KFL50"/>
      <c r="KFM50"/>
      <c r="KFN50"/>
      <c r="KFO50"/>
      <c r="KFP50"/>
      <c r="KFQ50"/>
      <c r="KFR50"/>
      <c r="KFS50"/>
      <c r="KFT50"/>
      <c r="KFU50"/>
      <c r="KFV50"/>
      <c r="KFW50"/>
      <c r="KFX50"/>
      <c r="KFY50"/>
      <c r="KFZ50"/>
      <c r="KGA50"/>
      <c r="KGB50"/>
      <c r="KGC50"/>
      <c r="KGD50"/>
      <c r="KGE50"/>
      <c r="KGF50"/>
      <c r="KGG50"/>
      <c r="KGH50"/>
      <c r="KGI50"/>
      <c r="KGJ50"/>
      <c r="KGK50"/>
      <c r="KGL50"/>
      <c r="KGM50"/>
      <c r="KGN50"/>
      <c r="KGO50"/>
      <c r="KGP50"/>
      <c r="KGQ50"/>
      <c r="KGR50"/>
      <c r="KGS50"/>
      <c r="KGT50"/>
      <c r="KGU50"/>
      <c r="KGV50"/>
      <c r="KGW50"/>
      <c r="KGX50"/>
      <c r="KGY50"/>
      <c r="KGZ50"/>
      <c r="KHA50"/>
      <c r="KHB50"/>
      <c r="KHC50"/>
      <c r="KHD50"/>
      <c r="KHE50"/>
      <c r="KHF50"/>
      <c r="KHG50"/>
      <c r="KHH50"/>
      <c r="KHI50"/>
      <c r="KHJ50"/>
      <c r="KHK50"/>
      <c r="KHL50"/>
      <c r="KHM50"/>
      <c r="KHN50"/>
      <c r="KHO50"/>
      <c r="KHP50"/>
      <c r="KHQ50"/>
      <c r="KHR50"/>
      <c r="KHS50"/>
      <c r="KHT50"/>
      <c r="KHU50"/>
      <c r="KHV50"/>
      <c r="KHW50"/>
      <c r="KHX50"/>
      <c r="KHY50"/>
      <c r="KHZ50"/>
      <c r="KIA50"/>
      <c r="KIB50"/>
      <c r="KIC50"/>
      <c r="KID50"/>
      <c r="KIE50"/>
      <c r="KIF50"/>
      <c r="KIG50"/>
      <c r="KIH50"/>
      <c r="KII50"/>
      <c r="KIJ50"/>
      <c r="KIK50"/>
      <c r="KIL50"/>
      <c r="KIM50"/>
      <c r="KIN50"/>
      <c r="KIO50"/>
      <c r="KIP50"/>
      <c r="KIQ50"/>
      <c r="KIR50"/>
      <c r="KIS50"/>
      <c r="KIT50"/>
      <c r="KIU50"/>
      <c r="KIV50"/>
      <c r="KIW50"/>
      <c r="KIX50"/>
      <c r="KIY50"/>
      <c r="KIZ50"/>
      <c r="KJA50"/>
      <c r="KJB50"/>
      <c r="KJC50"/>
      <c r="KJD50"/>
      <c r="KJE50"/>
      <c r="KJF50"/>
      <c r="KJG50"/>
      <c r="KJH50"/>
      <c r="KJI50"/>
      <c r="KJJ50"/>
      <c r="KJK50"/>
      <c r="KJL50"/>
      <c r="KJM50"/>
      <c r="KJN50"/>
      <c r="KJO50"/>
      <c r="KJP50"/>
      <c r="KJQ50"/>
      <c r="KJR50"/>
      <c r="KJS50"/>
      <c r="KJT50"/>
      <c r="KJU50"/>
      <c r="KJV50"/>
      <c r="KJW50"/>
      <c r="KJX50"/>
      <c r="KJY50"/>
      <c r="KJZ50"/>
      <c r="KKA50"/>
      <c r="KKB50"/>
      <c r="KKC50"/>
      <c r="KKD50"/>
      <c r="KKE50"/>
      <c r="KKF50"/>
      <c r="KKG50"/>
      <c r="KKH50"/>
      <c r="KKI50"/>
      <c r="KKJ50"/>
      <c r="KKK50"/>
      <c r="KKL50"/>
      <c r="KKM50"/>
      <c r="KKN50"/>
      <c r="KKO50"/>
      <c r="KKP50"/>
      <c r="KKQ50"/>
      <c r="KKR50"/>
      <c r="KKS50"/>
      <c r="KKT50"/>
      <c r="KKU50"/>
      <c r="KKV50"/>
      <c r="KKW50"/>
      <c r="KKX50"/>
      <c r="KKY50"/>
      <c r="KKZ50"/>
      <c r="KLA50"/>
      <c r="KLB50"/>
      <c r="KLC50"/>
      <c r="KLD50"/>
      <c r="KLE50"/>
      <c r="KLF50"/>
      <c r="KLG50"/>
      <c r="KLH50"/>
      <c r="KLI50"/>
      <c r="KLJ50"/>
      <c r="KLK50"/>
      <c r="KLL50"/>
      <c r="KLM50"/>
      <c r="KLN50"/>
      <c r="KLO50"/>
      <c r="KLP50"/>
      <c r="KLQ50"/>
      <c r="KLR50"/>
      <c r="KLS50"/>
      <c r="KLT50"/>
      <c r="KLU50"/>
      <c r="KLV50"/>
      <c r="KLW50"/>
      <c r="KLX50"/>
      <c r="KLY50"/>
      <c r="KLZ50"/>
      <c r="KMA50"/>
      <c r="KMB50"/>
      <c r="KMC50"/>
      <c r="KMD50"/>
      <c r="KME50"/>
      <c r="KMF50"/>
      <c r="KMG50"/>
      <c r="KMH50"/>
      <c r="KMI50"/>
      <c r="KMJ50"/>
      <c r="KMK50"/>
      <c r="KML50"/>
      <c r="KMM50"/>
      <c r="KMN50"/>
      <c r="KMO50"/>
      <c r="KMP50"/>
      <c r="KMQ50"/>
      <c r="KMR50"/>
      <c r="KMS50"/>
      <c r="KMT50"/>
      <c r="KMU50"/>
      <c r="KMV50"/>
      <c r="KMW50"/>
      <c r="KMX50"/>
      <c r="KMY50"/>
      <c r="KMZ50"/>
      <c r="KNA50"/>
      <c r="KNB50"/>
      <c r="KNC50"/>
      <c r="KND50"/>
      <c r="KNE50"/>
      <c r="KNF50"/>
      <c r="KNG50"/>
      <c r="KNH50"/>
      <c r="KNI50"/>
      <c r="KNJ50"/>
      <c r="KNK50"/>
      <c r="KNL50"/>
      <c r="KNM50"/>
      <c r="KNN50"/>
      <c r="KNO50"/>
      <c r="KNP50"/>
      <c r="KNQ50"/>
      <c r="KNR50"/>
      <c r="KNS50"/>
      <c r="KNT50"/>
      <c r="KNU50"/>
      <c r="KNV50"/>
      <c r="KNW50"/>
      <c r="KNX50"/>
      <c r="KNY50"/>
      <c r="KNZ50"/>
      <c r="KOA50"/>
      <c r="KOB50"/>
      <c r="KOC50"/>
      <c r="KOD50"/>
      <c r="KOE50"/>
      <c r="KOF50"/>
      <c r="KOG50"/>
      <c r="KOH50"/>
      <c r="KOI50"/>
      <c r="KOJ50"/>
      <c r="KOK50"/>
      <c r="KOL50"/>
      <c r="KOM50"/>
      <c r="KON50"/>
      <c r="KOO50"/>
      <c r="KOP50"/>
      <c r="KOQ50"/>
      <c r="KOR50"/>
      <c r="KOS50"/>
      <c r="KOT50"/>
      <c r="KOU50"/>
      <c r="KOV50"/>
      <c r="KOW50"/>
      <c r="KOX50"/>
      <c r="KOY50"/>
      <c r="KOZ50"/>
      <c r="KPA50"/>
      <c r="KPB50"/>
      <c r="KPC50"/>
      <c r="KPD50"/>
      <c r="KPE50"/>
      <c r="KPF50"/>
      <c r="KPG50"/>
      <c r="KPH50"/>
      <c r="KPI50"/>
      <c r="KPJ50"/>
      <c r="KPK50"/>
      <c r="KPL50"/>
      <c r="KPM50"/>
      <c r="KPN50"/>
      <c r="KPO50"/>
      <c r="KPP50"/>
      <c r="KPQ50"/>
      <c r="KPR50"/>
      <c r="KPS50"/>
      <c r="KPT50"/>
      <c r="KPU50"/>
      <c r="KPV50"/>
      <c r="KPW50"/>
      <c r="KPX50"/>
      <c r="KPY50"/>
      <c r="KPZ50"/>
      <c r="KQA50"/>
      <c r="KQB50"/>
      <c r="KQC50"/>
      <c r="KQD50"/>
      <c r="KQE50"/>
      <c r="KQF50"/>
      <c r="KQG50"/>
      <c r="KQH50"/>
      <c r="KQI50"/>
      <c r="KQJ50"/>
      <c r="KQK50"/>
      <c r="KQL50"/>
      <c r="KQM50"/>
      <c r="KQN50"/>
      <c r="KQO50"/>
      <c r="KQP50"/>
      <c r="KQQ50"/>
      <c r="KQR50"/>
      <c r="KQS50"/>
      <c r="KQT50"/>
      <c r="KQU50"/>
      <c r="KQV50"/>
      <c r="KQW50"/>
      <c r="KQX50"/>
      <c r="KQY50"/>
      <c r="KQZ50"/>
      <c r="KRA50"/>
      <c r="KRB50"/>
      <c r="KRC50"/>
      <c r="KRD50"/>
      <c r="KRE50"/>
      <c r="KRF50"/>
      <c r="KRG50"/>
      <c r="KRH50"/>
      <c r="KRI50"/>
      <c r="KRJ50"/>
      <c r="KRK50"/>
      <c r="KRL50"/>
      <c r="KRM50"/>
      <c r="KRN50"/>
      <c r="KRO50"/>
      <c r="KRP50"/>
      <c r="KRQ50"/>
      <c r="KRR50"/>
      <c r="KRS50"/>
      <c r="KRT50"/>
      <c r="KRU50"/>
      <c r="KRV50"/>
      <c r="KRW50"/>
      <c r="KRX50"/>
      <c r="KRY50"/>
      <c r="KRZ50"/>
      <c r="KSA50"/>
      <c r="KSB50"/>
      <c r="KSC50"/>
      <c r="KSD50"/>
      <c r="KSE50"/>
      <c r="KSF50"/>
      <c r="KSG50"/>
      <c r="KSH50"/>
      <c r="KSI50"/>
      <c r="KSJ50"/>
      <c r="KSK50"/>
      <c r="KSL50"/>
      <c r="KSM50"/>
      <c r="KSN50"/>
      <c r="KSO50"/>
      <c r="KSP50"/>
      <c r="KSQ50"/>
      <c r="KSR50"/>
      <c r="KSS50"/>
      <c r="KST50"/>
      <c r="KSU50"/>
      <c r="KSV50"/>
      <c r="KSW50"/>
      <c r="KSX50"/>
      <c r="KSY50"/>
      <c r="KSZ50"/>
      <c r="KTA50"/>
      <c r="KTB50"/>
      <c r="KTC50"/>
      <c r="KTD50"/>
      <c r="KTE50"/>
      <c r="KTF50"/>
      <c r="KTG50"/>
      <c r="KTH50"/>
      <c r="KTI50"/>
      <c r="KTJ50"/>
      <c r="KTK50"/>
      <c r="KTL50"/>
      <c r="KTM50"/>
      <c r="KTN50"/>
      <c r="KTO50"/>
      <c r="KTP50"/>
      <c r="KTQ50"/>
      <c r="KTR50"/>
      <c r="KTS50"/>
      <c r="KTT50"/>
      <c r="KTU50"/>
      <c r="KTV50"/>
      <c r="KTW50"/>
      <c r="KTX50"/>
      <c r="KTY50"/>
      <c r="KTZ50"/>
      <c r="KUA50"/>
      <c r="KUB50"/>
      <c r="KUC50"/>
      <c r="KUD50"/>
      <c r="KUE50"/>
      <c r="KUF50"/>
      <c r="KUG50"/>
      <c r="KUH50"/>
      <c r="KUI50"/>
      <c r="KUJ50"/>
      <c r="KUK50"/>
      <c r="KUL50"/>
      <c r="KUM50"/>
      <c r="KUN50"/>
      <c r="KUO50"/>
      <c r="KUP50"/>
      <c r="KUQ50"/>
      <c r="KUR50"/>
      <c r="KUS50"/>
      <c r="KUT50"/>
      <c r="KUU50"/>
      <c r="KUV50"/>
      <c r="KUW50"/>
      <c r="KUX50"/>
      <c r="KUY50"/>
      <c r="KUZ50"/>
      <c r="KVA50"/>
      <c r="KVB50"/>
      <c r="KVC50"/>
      <c r="KVD50"/>
      <c r="KVE50"/>
      <c r="KVF50"/>
      <c r="KVG50"/>
      <c r="KVH50"/>
      <c r="KVI50"/>
      <c r="KVJ50"/>
      <c r="KVK50"/>
      <c r="KVL50"/>
      <c r="KVM50"/>
      <c r="KVN50"/>
      <c r="KVO50"/>
      <c r="KVP50"/>
      <c r="KVQ50"/>
      <c r="KVR50"/>
      <c r="KVS50"/>
      <c r="KVT50"/>
      <c r="KVU50"/>
      <c r="KVV50"/>
      <c r="KVW50"/>
      <c r="KVX50"/>
      <c r="KVY50"/>
      <c r="KVZ50"/>
      <c r="KWA50"/>
      <c r="KWB50"/>
      <c r="KWC50"/>
      <c r="KWD50"/>
      <c r="KWE50"/>
      <c r="KWF50"/>
      <c r="KWG50"/>
      <c r="KWH50"/>
      <c r="KWI50"/>
      <c r="KWJ50"/>
      <c r="KWK50"/>
      <c r="KWL50"/>
      <c r="KWM50"/>
      <c r="KWN50"/>
      <c r="KWO50"/>
      <c r="KWP50"/>
      <c r="KWQ50"/>
      <c r="KWR50"/>
      <c r="KWS50"/>
      <c r="KWT50"/>
      <c r="KWU50"/>
      <c r="KWV50"/>
      <c r="KWW50"/>
      <c r="KWX50"/>
      <c r="KWY50"/>
      <c r="KWZ50"/>
      <c r="KXA50"/>
      <c r="KXB50"/>
      <c r="KXC50"/>
      <c r="KXD50"/>
      <c r="KXE50"/>
      <c r="KXF50"/>
      <c r="KXG50"/>
      <c r="KXH50"/>
      <c r="KXI50"/>
      <c r="KXJ50"/>
      <c r="KXK50"/>
      <c r="KXL50"/>
      <c r="KXM50"/>
      <c r="KXN50"/>
      <c r="KXO50"/>
      <c r="KXP50"/>
      <c r="KXQ50"/>
      <c r="KXR50"/>
      <c r="KXS50"/>
      <c r="KXT50"/>
      <c r="KXU50"/>
      <c r="KXV50"/>
      <c r="KXW50"/>
      <c r="KXX50"/>
      <c r="KXY50"/>
      <c r="KXZ50"/>
      <c r="KYA50"/>
      <c r="KYB50"/>
      <c r="KYC50"/>
      <c r="KYD50"/>
      <c r="KYE50"/>
      <c r="KYF50"/>
      <c r="KYG50"/>
      <c r="KYH50"/>
      <c r="KYI50"/>
      <c r="KYJ50"/>
      <c r="KYK50"/>
      <c r="KYL50"/>
      <c r="KYM50"/>
      <c r="KYN50"/>
      <c r="KYO50"/>
      <c r="KYP50"/>
      <c r="KYQ50"/>
      <c r="KYR50"/>
      <c r="KYS50"/>
      <c r="KYT50"/>
      <c r="KYU50"/>
      <c r="KYV50"/>
      <c r="KYW50"/>
      <c r="KYX50"/>
      <c r="KYY50"/>
      <c r="KYZ50"/>
      <c r="KZA50"/>
      <c r="KZB50"/>
      <c r="KZC50"/>
      <c r="KZD50"/>
      <c r="KZE50"/>
      <c r="KZF50"/>
      <c r="KZG50"/>
      <c r="KZH50"/>
      <c r="KZI50"/>
      <c r="KZJ50"/>
      <c r="KZK50"/>
      <c r="KZL50"/>
      <c r="KZM50"/>
      <c r="KZN50"/>
      <c r="KZO50"/>
      <c r="KZP50"/>
      <c r="KZQ50"/>
      <c r="KZR50"/>
      <c r="KZS50"/>
      <c r="KZT50"/>
      <c r="KZU50"/>
      <c r="KZV50"/>
      <c r="KZW50"/>
      <c r="KZX50"/>
      <c r="KZY50"/>
      <c r="KZZ50"/>
      <c r="LAA50"/>
      <c r="LAB50"/>
      <c r="LAC50"/>
      <c r="LAD50"/>
      <c r="LAE50"/>
      <c r="LAF50"/>
      <c r="LAG50"/>
      <c r="LAH50"/>
      <c r="LAI50"/>
      <c r="LAJ50"/>
      <c r="LAK50"/>
      <c r="LAL50"/>
      <c r="LAM50"/>
      <c r="LAN50"/>
      <c r="LAO50"/>
      <c r="LAP50"/>
      <c r="LAQ50"/>
      <c r="LAR50"/>
      <c r="LAS50"/>
      <c r="LAT50"/>
      <c r="LAU50"/>
      <c r="LAV50"/>
      <c r="LAW50"/>
      <c r="LAX50"/>
      <c r="LAY50"/>
      <c r="LAZ50"/>
      <c r="LBA50"/>
      <c r="LBB50"/>
      <c r="LBC50"/>
      <c r="LBD50"/>
      <c r="LBE50"/>
      <c r="LBF50"/>
      <c r="LBG50"/>
      <c r="LBH50"/>
      <c r="LBI50"/>
      <c r="LBJ50"/>
      <c r="LBK50"/>
      <c r="LBL50"/>
      <c r="LBM50"/>
      <c r="LBN50"/>
      <c r="LBO50"/>
      <c r="LBP50"/>
      <c r="LBQ50"/>
      <c r="LBR50"/>
      <c r="LBS50"/>
      <c r="LBT50"/>
      <c r="LBU50"/>
      <c r="LBV50"/>
      <c r="LBW50"/>
      <c r="LBX50"/>
      <c r="LBY50"/>
      <c r="LBZ50"/>
      <c r="LCA50"/>
      <c r="LCB50"/>
      <c r="LCC50"/>
      <c r="LCD50"/>
      <c r="LCE50"/>
      <c r="LCF50"/>
      <c r="LCG50"/>
      <c r="LCH50"/>
      <c r="LCI50"/>
      <c r="LCJ50"/>
      <c r="LCK50"/>
      <c r="LCL50"/>
      <c r="LCM50"/>
      <c r="LCN50"/>
      <c r="LCO50"/>
      <c r="LCP50"/>
      <c r="LCQ50"/>
      <c r="LCR50"/>
      <c r="LCS50"/>
      <c r="LCT50"/>
      <c r="LCU50"/>
      <c r="LCV50"/>
      <c r="LCW50"/>
      <c r="LCX50"/>
      <c r="LCY50"/>
      <c r="LCZ50"/>
      <c r="LDA50"/>
      <c r="LDB50"/>
      <c r="LDC50"/>
      <c r="LDD50"/>
      <c r="LDE50"/>
      <c r="LDF50"/>
      <c r="LDG50"/>
      <c r="LDH50"/>
      <c r="LDI50"/>
      <c r="LDJ50"/>
      <c r="LDK50"/>
      <c r="LDL50"/>
      <c r="LDM50"/>
      <c r="LDN50"/>
      <c r="LDO50"/>
      <c r="LDP50"/>
      <c r="LDQ50"/>
      <c r="LDR50"/>
      <c r="LDS50"/>
      <c r="LDT50"/>
      <c r="LDU50"/>
      <c r="LDV50"/>
      <c r="LDW50"/>
      <c r="LDX50"/>
      <c r="LDY50"/>
      <c r="LDZ50"/>
      <c r="LEA50"/>
      <c r="LEB50"/>
      <c r="LEC50"/>
      <c r="LED50"/>
      <c r="LEE50"/>
      <c r="LEF50"/>
      <c r="LEG50"/>
      <c r="LEH50"/>
      <c r="LEI50"/>
      <c r="LEJ50"/>
      <c r="LEK50"/>
      <c r="LEL50"/>
      <c r="LEM50"/>
      <c r="LEN50"/>
      <c r="LEO50"/>
      <c r="LEP50"/>
      <c r="LEQ50"/>
      <c r="LER50"/>
      <c r="LES50"/>
      <c r="LET50"/>
      <c r="LEU50"/>
      <c r="LEV50"/>
      <c r="LEW50"/>
      <c r="LEX50"/>
      <c r="LEY50"/>
      <c r="LEZ50"/>
      <c r="LFA50"/>
      <c r="LFB50"/>
      <c r="LFC50"/>
      <c r="LFD50"/>
      <c r="LFE50"/>
      <c r="LFF50"/>
      <c r="LFG50"/>
      <c r="LFH50"/>
      <c r="LFI50"/>
      <c r="LFJ50"/>
      <c r="LFK50"/>
      <c r="LFL50"/>
      <c r="LFM50"/>
      <c r="LFN50"/>
      <c r="LFO50"/>
      <c r="LFP50"/>
      <c r="LFQ50"/>
      <c r="LFR50"/>
      <c r="LFS50"/>
      <c r="LFT50"/>
      <c r="LFU50"/>
      <c r="LFV50"/>
      <c r="LFW50"/>
      <c r="LFX50"/>
      <c r="LFY50"/>
      <c r="LFZ50"/>
      <c r="LGA50"/>
      <c r="LGB50"/>
      <c r="LGC50"/>
      <c r="LGD50"/>
      <c r="LGE50"/>
      <c r="LGF50"/>
      <c r="LGG50"/>
      <c r="LGH50"/>
      <c r="LGI50"/>
      <c r="LGJ50"/>
      <c r="LGK50"/>
      <c r="LGL50"/>
      <c r="LGM50"/>
      <c r="LGN50"/>
      <c r="LGO50"/>
      <c r="LGP50"/>
      <c r="LGQ50"/>
      <c r="LGR50"/>
      <c r="LGS50"/>
      <c r="LGT50"/>
      <c r="LGU50"/>
      <c r="LGV50"/>
      <c r="LGW50"/>
      <c r="LGX50"/>
      <c r="LGY50"/>
      <c r="LGZ50"/>
      <c r="LHA50"/>
      <c r="LHB50"/>
      <c r="LHC50"/>
      <c r="LHD50"/>
      <c r="LHE50"/>
      <c r="LHF50"/>
      <c r="LHG50"/>
      <c r="LHH50"/>
      <c r="LHI50"/>
      <c r="LHJ50"/>
      <c r="LHK50"/>
      <c r="LHL50"/>
      <c r="LHM50"/>
      <c r="LHN50"/>
      <c r="LHO50"/>
      <c r="LHP50"/>
      <c r="LHQ50"/>
      <c r="LHR50"/>
      <c r="LHS50"/>
      <c r="LHT50"/>
      <c r="LHU50"/>
      <c r="LHV50"/>
      <c r="LHW50"/>
      <c r="LHX50"/>
      <c r="LHY50"/>
      <c r="LHZ50"/>
      <c r="LIA50"/>
      <c r="LIB50"/>
      <c r="LIC50"/>
      <c r="LID50"/>
      <c r="LIE50"/>
      <c r="LIF50"/>
      <c r="LIG50"/>
      <c r="LIH50"/>
      <c r="LII50"/>
      <c r="LIJ50"/>
      <c r="LIK50"/>
      <c r="LIL50"/>
      <c r="LIM50"/>
      <c r="LIN50"/>
      <c r="LIO50"/>
      <c r="LIP50"/>
      <c r="LIQ50"/>
      <c r="LIR50"/>
      <c r="LIS50"/>
      <c r="LIT50"/>
      <c r="LIU50"/>
      <c r="LIV50"/>
      <c r="LIW50"/>
      <c r="LIX50"/>
      <c r="LIY50"/>
      <c r="LIZ50"/>
      <c r="LJA50"/>
      <c r="LJB50"/>
      <c r="LJC50"/>
      <c r="LJD50"/>
      <c r="LJE50"/>
      <c r="LJF50"/>
      <c r="LJG50"/>
      <c r="LJH50"/>
      <c r="LJI50"/>
      <c r="LJJ50"/>
      <c r="LJK50"/>
      <c r="LJL50"/>
      <c r="LJM50"/>
      <c r="LJN50"/>
      <c r="LJO50"/>
      <c r="LJP50"/>
      <c r="LJQ50"/>
      <c r="LJR50"/>
      <c r="LJS50"/>
      <c r="LJT50"/>
      <c r="LJU50"/>
      <c r="LJV50"/>
      <c r="LJW50"/>
      <c r="LJX50"/>
      <c r="LJY50"/>
      <c r="LJZ50"/>
      <c r="LKA50"/>
      <c r="LKB50"/>
      <c r="LKC50"/>
      <c r="LKD50"/>
      <c r="LKE50"/>
      <c r="LKF50"/>
      <c r="LKG50"/>
      <c r="LKH50"/>
      <c r="LKI50"/>
      <c r="LKJ50"/>
      <c r="LKK50"/>
      <c r="LKL50"/>
      <c r="LKM50"/>
      <c r="LKN50"/>
      <c r="LKO50"/>
      <c r="LKP50"/>
      <c r="LKQ50"/>
      <c r="LKR50"/>
      <c r="LKS50"/>
      <c r="LKT50"/>
      <c r="LKU50"/>
      <c r="LKV50"/>
      <c r="LKW50"/>
      <c r="LKX50"/>
      <c r="LKY50"/>
      <c r="LKZ50"/>
      <c r="LLA50"/>
      <c r="LLB50"/>
      <c r="LLC50"/>
      <c r="LLD50"/>
      <c r="LLE50"/>
      <c r="LLF50"/>
      <c r="LLG50"/>
      <c r="LLH50"/>
      <c r="LLI50"/>
      <c r="LLJ50"/>
      <c r="LLK50"/>
      <c r="LLL50"/>
      <c r="LLM50"/>
      <c r="LLN50"/>
      <c r="LLO50"/>
      <c r="LLP50"/>
      <c r="LLQ50"/>
      <c r="LLR50"/>
      <c r="LLS50"/>
      <c r="LLT50"/>
      <c r="LLU50"/>
      <c r="LLV50"/>
      <c r="LLW50"/>
      <c r="LLX50"/>
      <c r="LLY50"/>
      <c r="LLZ50"/>
      <c r="LMA50"/>
      <c r="LMB50"/>
      <c r="LMC50"/>
      <c r="LMD50"/>
      <c r="LME50"/>
      <c r="LMF50"/>
      <c r="LMG50"/>
      <c r="LMH50"/>
      <c r="LMI50"/>
      <c r="LMJ50"/>
      <c r="LMK50"/>
      <c r="LML50"/>
      <c r="LMM50"/>
      <c r="LMN50"/>
      <c r="LMO50"/>
      <c r="LMP50"/>
      <c r="LMQ50"/>
      <c r="LMR50"/>
      <c r="LMS50"/>
      <c r="LMT50"/>
      <c r="LMU50"/>
      <c r="LMV50"/>
      <c r="LMW50"/>
      <c r="LMX50"/>
      <c r="LMY50"/>
      <c r="LMZ50"/>
      <c r="LNA50"/>
      <c r="LNB50"/>
      <c r="LNC50"/>
      <c r="LND50"/>
      <c r="LNE50"/>
      <c r="LNF50"/>
      <c r="LNG50"/>
      <c r="LNH50"/>
      <c r="LNI50"/>
      <c r="LNJ50"/>
      <c r="LNK50"/>
      <c r="LNL50"/>
      <c r="LNM50"/>
      <c r="LNN50"/>
      <c r="LNO50"/>
      <c r="LNP50"/>
      <c r="LNQ50"/>
      <c r="LNR50"/>
      <c r="LNS50"/>
      <c r="LNT50"/>
      <c r="LNU50"/>
      <c r="LNV50"/>
      <c r="LNW50"/>
      <c r="LNX50"/>
      <c r="LNY50"/>
      <c r="LNZ50"/>
      <c r="LOA50"/>
      <c r="LOB50"/>
      <c r="LOC50"/>
      <c r="LOD50"/>
      <c r="LOE50"/>
      <c r="LOF50"/>
      <c r="LOG50"/>
      <c r="LOH50"/>
      <c r="LOI50"/>
      <c r="LOJ50"/>
      <c r="LOK50"/>
      <c r="LOL50"/>
      <c r="LOM50"/>
      <c r="LON50"/>
      <c r="LOO50"/>
      <c r="LOP50"/>
      <c r="LOQ50"/>
      <c r="LOR50"/>
      <c r="LOS50"/>
      <c r="LOT50"/>
      <c r="LOU50"/>
      <c r="LOV50"/>
      <c r="LOW50"/>
      <c r="LOX50"/>
      <c r="LOY50"/>
      <c r="LOZ50"/>
      <c r="LPA50"/>
      <c r="LPB50"/>
      <c r="LPC50"/>
      <c r="LPD50"/>
      <c r="LPE50"/>
      <c r="LPF50"/>
      <c r="LPG50"/>
      <c r="LPH50"/>
      <c r="LPI50"/>
      <c r="LPJ50"/>
      <c r="LPK50"/>
      <c r="LPL50"/>
      <c r="LPM50"/>
      <c r="LPN50"/>
      <c r="LPO50"/>
      <c r="LPP50"/>
      <c r="LPQ50"/>
      <c r="LPR50"/>
      <c r="LPS50"/>
      <c r="LPT50"/>
      <c r="LPU50"/>
      <c r="LPV50"/>
      <c r="LPW50"/>
      <c r="LPX50"/>
      <c r="LPY50"/>
      <c r="LPZ50"/>
      <c r="LQA50"/>
      <c r="LQB50"/>
      <c r="LQC50"/>
      <c r="LQD50"/>
      <c r="LQE50"/>
      <c r="LQF50"/>
      <c r="LQG50"/>
      <c r="LQH50"/>
      <c r="LQI50"/>
      <c r="LQJ50"/>
      <c r="LQK50"/>
      <c r="LQL50"/>
      <c r="LQM50"/>
      <c r="LQN50"/>
      <c r="LQO50"/>
      <c r="LQP50"/>
      <c r="LQQ50"/>
      <c r="LQR50"/>
      <c r="LQS50"/>
      <c r="LQT50"/>
      <c r="LQU50"/>
      <c r="LQV50"/>
      <c r="LQW50"/>
      <c r="LQX50"/>
      <c r="LQY50"/>
      <c r="LQZ50"/>
      <c r="LRA50"/>
      <c r="LRB50"/>
      <c r="LRC50"/>
      <c r="LRD50"/>
      <c r="LRE50"/>
      <c r="LRF50"/>
      <c r="LRG50"/>
      <c r="LRH50"/>
      <c r="LRI50"/>
      <c r="LRJ50"/>
      <c r="LRK50"/>
      <c r="LRL50"/>
      <c r="LRM50"/>
      <c r="LRN50"/>
      <c r="LRO50"/>
      <c r="LRP50"/>
      <c r="LRQ50"/>
      <c r="LRR50"/>
      <c r="LRS50"/>
      <c r="LRT50"/>
      <c r="LRU50"/>
      <c r="LRV50"/>
      <c r="LRW50"/>
      <c r="LRX50"/>
      <c r="LRY50"/>
      <c r="LRZ50"/>
      <c r="LSA50"/>
      <c r="LSB50"/>
      <c r="LSC50"/>
      <c r="LSD50"/>
      <c r="LSE50"/>
      <c r="LSF50"/>
      <c r="LSG50"/>
      <c r="LSH50"/>
      <c r="LSI50"/>
      <c r="LSJ50"/>
      <c r="LSK50"/>
      <c r="LSL50"/>
      <c r="LSM50"/>
      <c r="LSN50"/>
      <c r="LSO50"/>
      <c r="LSP50"/>
      <c r="LSQ50"/>
      <c r="LSR50"/>
      <c r="LSS50"/>
      <c r="LST50"/>
      <c r="LSU50"/>
      <c r="LSV50"/>
      <c r="LSW50"/>
      <c r="LSX50"/>
      <c r="LSY50"/>
      <c r="LSZ50"/>
      <c r="LTA50"/>
      <c r="LTB50"/>
      <c r="LTC50"/>
      <c r="LTD50"/>
      <c r="LTE50"/>
      <c r="LTF50"/>
      <c r="LTG50"/>
      <c r="LTH50"/>
      <c r="LTI50"/>
      <c r="LTJ50"/>
      <c r="LTK50"/>
      <c r="LTL50"/>
      <c r="LTM50"/>
      <c r="LTN50"/>
      <c r="LTO50"/>
      <c r="LTP50"/>
      <c r="LTQ50"/>
      <c r="LTR50"/>
      <c r="LTS50"/>
      <c r="LTT50"/>
      <c r="LTU50"/>
      <c r="LTV50"/>
      <c r="LTW50"/>
      <c r="LTX50"/>
      <c r="LTY50"/>
      <c r="LTZ50"/>
      <c r="LUA50"/>
      <c r="LUB50"/>
      <c r="LUC50"/>
      <c r="LUD50"/>
      <c r="LUE50"/>
      <c r="LUF50"/>
      <c r="LUG50"/>
      <c r="LUH50"/>
      <c r="LUI50"/>
      <c r="LUJ50"/>
      <c r="LUK50"/>
      <c r="LUL50"/>
      <c r="LUM50"/>
      <c r="LUN50"/>
      <c r="LUO50"/>
      <c r="LUP50"/>
      <c r="LUQ50"/>
      <c r="LUR50"/>
      <c r="LUS50"/>
      <c r="LUT50"/>
      <c r="LUU50"/>
      <c r="LUV50"/>
      <c r="LUW50"/>
      <c r="LUX50"/>
      <c r="LUY50"/>
      <c r="LUZ50"/>
      <c r="LVA50"/>
      <c r="LVB50"/>
      <c r="LVC50"/>
      <c r="LVD50"/>
      <c r="LVE50"/>
      <c r="LVF50"/>
      <c r="LVG50"/>
      <c r="LVH50"/>
      <c r="LVI50"/>
      <c r="LVJ50"/>
      <c r="LVK50"/>
      <c r="LVL50"/>
      <c r="LVM50"/>
      <c r="LVN50"/>
      <c r="LVO50"/>
      <c r="LVP50"/>
      <c r="LVQ50"/>
      <c r="LVR50"/>
      <c r="LVS50"/>
      <c r="LVT50"/>
      <c r="LVU50"/>
      <c r="LVV50"/>
      <c r="LVW50"/>
      <c r="LVX50"/>
      <c r="LVY50"/>
      <c r="LVZ50"/>
      <c r="LWA50"/>
      <c r="LWB50"/>
      <c r="LWC50"/>
      <c r="LWD50"/>
      <c r="LWE50"/>
      <c r="LWF50"/>
      <c r="LWG50"/>
      <c r="LWH50"/>
      <c r="LWI50"/>
      <c r="LWJ50"/>
      <c r="LWK50"/>
      <c r="LWL50"/>
      <c r="LWM50"/>
      <c r="LWN50"/>
      <c r="LWO50"/>
      <c r="LWP50"/>
      <c r="LWQ50"/>
      <c r="LWR50"/>
      <c r="LWS50"/>
      <c r="LWT50"/>
      <c r="LWU50"/>
      <c r="LWV50"/>
      <c r="LWW50"/>
      <c r="LWX50"/>
      <c r="LWY50"/>
      <c r="LWZ50"/>
      <c r="LXA50"/>
      <c r="LXB50"/>
      <c r="LXC50"/>
      <c r="LXD50"/>
      <c r="LXE50"/>
      <c r="LXF50"/>
      <c r="LXG50"/>
      <c r="LXH50"/>
      <c r="LXI50"/>
      <c r="LXJ50"/>
      <c r="LXK50"/>
      <c r="LXL50"/>
      <c r="LXM50"/>
      <c r="LXN50"/>
      <c r="LXO50"/>
      <c r="LXP50"/>
      <c r="LXQ50"/>
      <c r="LXR50"/>
      <c r="LXS50"/>
      <c r="LXT50"/>
      <c r="LXU50"/>
      <c r="LXV50"/>
      <c r="LXW50"/>
      <c r="LXX50"/>
      <c r="LXY50"/>
      <c r="LXZ50"/>
      <c r="LYA50"/>
      <c r="LYB50"/>
      <c r="LYC50"/>
      <c r="LYD50"/>
      <c r="LYE50"/>
      <c r="LYF50"/>
      <c r="LYG50"/>
      <c r="LYH50"/>
      <c r="LYI50"/>
      <c r="LYJ50"/>
      <c r="LYK50"/>
      <c r="LYL50"/>
      <c r="LYM50"/>
      <c r="LYN50"/>
      <c r="LYO50"/>
      <c r="LYP50"/>
      <c r="LYQ50"/>
      <c r="LYR50"/>
      <c r="LYS50"/>
      <c r="LYT50"/>
      <c r="LYU50"/>
      <c r="LYV50"/>
      <c r="LYW50"/>
      <c r="LYX50"/>
      <c r="LYY50"/>
      <c r="LYZ50"/>
      <c r="LZA50"/>
      <c r="LZB50"/>
      <c r="LZC50"/>
      <c r="LZD50"/>
      <c r="LZE50"/>
      <c r="LZF50"/>
      <c r="LZG50"/>
      <c r="LZH50"/>
      <c r="LZI50"/>
      <c r="LZJ50"/>
      <c r="LZK50"/>
      <c r="LZL50"/>
      <c r="LZM50"/>
      <c r="LZN50"/>
      <c r="LZO50"/>
      <c r="LZP50"/>
      <c r="LZQ50"/>
      <c r="LZR50"/>
      <c r="LZS50"/>
      <c r="LZT50"/>
      <c r="LZU50"/>
      <c r="LZV50"/>
      <c r="LZW50"/>
      <c r="LZX50"/>
      <c r="LZY50"/>
      <c r="LZZ50"/>
      <c r="MAA50"/>
      <c r="MAB50"/>
      <c r="MAC50"/>
      <c r="MAD50"/>
      <c r="MAE50"/>
      <c r="MAF50"/>
      <c r="MAG50"/>
      <c r="MAH50"/>
      <c r="MAI50"/>
      <c r="MAJ50"/>
      <c r="MAK50"/>
      <c r="MAL50"/>
      <c r="MAM50"/>
      <c r="MAN50"/>
      <c r="MAO50"/>
      <c r="MAP50"/>
      <c r="MAQ50"/>
      <c r="MAR50"/>
      <c r="MAS50"/>
      <c r="MAT50"/>
      <c r="MAU50"/>
      <c r="MAV50"/>
      <c r="MAW50"/>
      <c r="MAX50"/>
      <c r="MAY50"/>
      <c r="MAZ50"/>
      <c r="MBA50"/>
      <c r="MBB50"/>
      <c r="MBC50"/>
      <c r="MBD50"/>
      <c r="MBE50"/>
      <c r="MBF50"/>
      <c r="MBG50"/>
      <c r="MBH50"/>
      <c r="MBI50"/>
      <c r="MBJ50"/>
      <c r="MBK50"/>
      <c r="MBL50"/>
      <c r="MBM50"/>
      <c r="MBN50"/>
      <c r="MBO50"/>
      <c r="MBP50"/>
      <c r="MBQ50"/>
      <c r="MBR50"/>
      <c r="MBS50"/>
      <c r="MBT50"/>
      <c r="MBU50"/>
      <c r="MBV50"/>
      <c r="MBW50"/>
      <c r="MBX50"/>
      <c r="MBY50"/>
      <c r="MBZ50"/>
      <c r="MCA50"/>
      <c r="MCB50"/>
      <c r="MCC50"/>
      <c r="MCD50"/>
      <c r="MCE50"/>
      <c r="MCF50"/>
      <c r="MCG50"/>
      <c r="MCH50"/>
      <c r="MCI50"/>
      <c r="MCJ50"/>
      <c r="MCK50"/>
      <c r="MCL50"/>
      <c r="MCM50"/>
      <c r="MCN50"/>
      <c r="MCO50"/>
      <c r="MCP50"/>
      <c r="MCQ50"/>
      <c r="MCR50"/>
      <c r="MCS50"/>
      <c r="MCT50"/>
      <c r="MCU50"/>
      <c r="MCV50"/>
      <c r="MCW50"/>
      <c r="MCX50"/>
      <c r="MCY50"/>
      <c r="MCZ50"/>
      <c r="MDA50"/>
      <c r="MDB50"/>
      <c r="MDC50"/>
      <c r="MDD50"/>
      <c r="MDE50"/>
      <c r="MDF50"/>
      <c r="MDG50"/>
      <c r="MDH50"/>
      <c r="MDI50"/>
      <c r="MDJ50"/>
      <c r="MDK50"/>
      <c r="MDL50"/>
      <c r="MDM50"/>
      <c r="MDN50"/>
      <c r="MDO50"/>
      <c r="MDP50"/>
      <c r="MDQ50"/>
      <c r="MDR50"/>
      <c r="MDS50"/>
      <c r="MDT50"/>
      <c r="MDU50"/>
      <c r="MDV50"/>
      <c r="MDW50"/>
      <c r="MDX50"/>
      <c r="MDY50"/>
      <c r="MDZ50"/>
      <c r="MEA50"/>
      <c r="MEB50"/>
      <c r="MEC50"/>
      <c r="MED50"/>
      <c r="MEE50"/>
      <c r="MEF50"/>
      <c r="MEG50"/>
      <c r="MEH50"/>
      <c r="MEI50"/>
      <c r="MEJ50"/>
      <c r="MEK50"/>
      <c r="MEL50"/>
      <c r="MEM50"/>
      <c r="MEN50"/>
      <c r="MEO50"/>
      <c r="MEP50"/>
      <c r="MEQ50"/>
      <c r="MER50"/>
      <c r="MES50"/>
      <c r="MET50"/>
      <c r="MEU50"/>
      <c r="MEV50"/>
      <c r="MEW50"/>
      <c r="MEX50"/>
      <c r="MEY50"/>
      <c r="MEZ50"/>
      <c r="MFA50"/>
      <c r="MFB50"/>
      <c r="MFC50"/>
      <c r="MFD50"/>
      <c r="MFE50"/>
      <c r="MFF50"/>
      <c r="MFG50"/>
      <c r="MFH50"/>
      <c r="MFI50"/>
      <c r="MFJ50"/>
      <c r="MFK50"/>
      <c r="MFL50"/>
      <c r="MFM50"/>
      <c r="MFN50"/>
      <c r="MFO50"/>
      <c r="MFP50"/>
      <c r="MFQ50"/>
      <c r="MFR50"/>
      <c r="MFS50"/>
      <c r="MFT50"/>
      <c r="MFU50"/>
      <c r="MFV50"/>
      <c r="MFW50"/>
      <c r="MFX50"/>
      <c r="MFY50"/>
      <c r="MFZ50"/>
      <c r="MGA50"/>
      <c r="MGB50"/>
      <c r="MGC50"/>
      <c r="MGD50"/>
      <c r="MGE50"/>
      <c r="MGF50"/>
      <c r="MGG50"/>
      <c r="MGH50"/>
      <c r="MGI50"/>
      <c r="MGJ50"/>
      <c r="MGK50"/>
      <c r="MGL50"/>
      <c r="MGM50"/>
      <c r="MGN50"/>
      <c r="MGO50"/>
      <c r="MGP50"/>
      <c r="MGQ50"/>
      <c r="MGR50"/>
      <c r="MGS50"/>
      <c r="MGT50"/>
      <c r="MGU50"/>
      <c r="MGV50"/>
      <c r="MGW50"/>
      <c r="MGX50"/>
      <c r="MGY50"/>
      <c r="MGZ50"/>
      <c r="MHA50"/>
      <c r="MHB50"/>
      <c r="MHC50"/>
      <c r="MHD50"/>
      <c r="MHE50"/>
      <c r="MHF50"/>
      <c r="MHG50"/>
      <c r="MHH50"/>
      <c r="MHI50"/>
      <c r="MHJ50"/>
      <c r="MHK50"/>
      <c r="MHL50"/>
      <c r="MHM50"/>
      <c r="MHN50"/>
      <c r="MHO50"/>
      <c r="MHP50"/>
      <c r="MHQ50"/>
      <c r="MHR50"/>
      <c r="MHS50"/>
      <c r="MHT50"/>
      <c r="MHU50"/>
      <c r="MHV50"/>
      <c r="MHW50"/>
      <c r="MHX50"/>
      <c r="MHY50"/>
      <c r="MHZ50"/>
      <c r="MIA50"/>
      <c r="MIB50"/>
      <c r="MIC50"/>
      <c r="MID50"/>
      <c r="MIE50"/>
      <c r="MIF50"/>
      <c r="MIG50"/>
      <c r="MIH50"/>
      <c r="MII50"/>
      <c r="MIJ50"/>
      <c r="MIK50"/>
      <c r="MIL50"/>
      <c r="MIM50"/>
      <c r="MIN50"/>
      <c r="MIO50"/>
      <c r="MIP50"/>
      <c r="MIQ50"/>
      <c r="MIR50"/>
      <c r="MIS50"/>
      <c r="MIT50"/>
      <c r="MIU50"/>
      <c r="MIV50"/>
      <c r="MIW50"/>
      <c r="MIX50"/>
      <c r="MIY50"/>
      <c r="MIZ50"/>
      <c r="MJA50"/>
      <c r="MJB50"/>
      <c r="MJC50"/>
      <c r="MJD50"/>
      <c r="MJE50"/>
      <c r="MJF50"/>
      <c r="MJG50"/>
      <c r="MJH50"/>
      <c r="MJI50"/>
      <c r="MJJ50"/>
      <c r="MJK50"/>
      <c r="MJL50"/>
      <c r="MJM50"/>
      <c r="MJN50"/>
      <c r="MJO50"/>
      <c r="MJP50"/>
      <c r="MJQ50"/>
      <c r="MJR50"/>
      <c r="MJS50"/>
      <c r="MJT50"/>
      <c r="MJU50"/>
      <c r="MJV50"/>
      <c r="MJW50"/>
      <c r="MJX50"/>
      <c r="MJY50"/>
      <c r="MJZ50"/>
      <c r="MKA50"/>
      <c r="MKB50"/>
      <c r="MKC50"/>
      <c r="MKD50"/>
      <c r="MKE50"/>
      <c r="MKF50"/>
      <c r="MKG50"/>
      <c r="MKH50"/>
      <c r="MKI50"/>
      <c r="MKJ50"/>
      <c r="MKK50"/>
      <c r="MKL50"/>
      <c r="MKM50"/>
      <c r="MKN50"/>
      <c r="MKO50"/>
      <c r="MKP50"/>
      <c r="MKQ50"/>
      <c r="MKR50"/>
      <c r="MKS50"/>
      <c r="MKT50"/>
      <c r="MKU50"/>
      <c r="MKV50"/>
      <c r="MKW50"/>
      <c r="MKX50"/>
      <c r="MKY50"/>
      <c r="MKZ50"/>
      <c r="MLA50"/>
      <c r="MLB50"/>
      <c r="MLC50"/>
      <c r="MLD50"/>
      <c r="MLE50"/>
      <c r="MLF50"/>
      <c r="MLG50"/>
      <c r="MLH50"/>
      <c r="MLI50"/>
      <c r="MLJ50"/>
      <c r="MLK50"/>
      <c r="MLL50"/>
      <c r="MLM50"/>
      <c r="MLN50"/>
      <c r="MLO50"/>
      <c r="MLP50"/>
      <c r="MLQ50"/>
      <c r="MLR50"/>
      <c r="MLS50"/>
      <c r="MLT50"/>
      <c r="MLU50"/>
      <c r="MLV50"/>
      <c r="MLW50"/>
      <c r="MLX50"/>
      <c r="MLY50"/>
      <c r="MLZ50"/>
      <c r="MMA50"/>
      <c r="MMB50"/>
      <c r="MMC50"/>
      <c r="MMD50"/>
      <c r="MME50"/>
      <c r="MMF50"/>
      <c r="MMG50"/>
      <c r="MMH50"/>
      <c r="MMI50"/>
      <c r="MMJ50"/>
      <c r="MMK50"/>
      <c r="MML50"/>
      <c r="MMM50"/>
      <c r="MMN50"/>
      <c r="MMO50"/>
      <c r="MMP50"/>
      <c r="MMQ50"/>
      <c r="MMR50"/>
      <c r="MMS50"/>
      <c r="MMT50"/>
      <c r="MMU50"/>
      <c r="MMV50"/>
      <c r="MMW50"/>
      <c r="MMX50"/>
      <c r="MMY50"/>
      <c r="MMZ50"/>
      <c r="MNA50"/>
      <c r="MNB50"/>
      <c r="MNC50"/>
      <c r="MND50"/>
      <c r="MNE50"/>
      <c r="MNF50"/>
      <c r="MNG50"/>
      <c r="MNH50"/>
      <c r="MNI50"/>
      <c r="MNJ50"/>
      <c r="MNK50"/>
      <c r="MNL50"/>
      <c r="MNM50"/>
      <c r="MNN50"/>
      <c r="MNO50"/>
      <c r="MNP50"/>
      <c r="MNQ50"/>
      <c r="MNR50"/>
      <c r="MNS50"/>
      <c r="MNT50"/>
      <c r="MNU50"/>
      <c r="MNV50"/>
      <c r="MNW50"/>
      <c r="MNX50"/>
      <c r="MNY50"/>
      <c r="MNZ50"/>
      <c r="MOA50"/>
      <c r="MOB50"/>
      <c r="MOC50"/>
      <c r="MOD50"/>
      <c r="MOE50"/>
      <c r="MOF50"/>
      <c r="MOG50"/>
      <c r="MOH50"/>
      <c r="MOI50"/>
      <c r="MOJ50"/>
      <c r="MOK50"/>
      <c r="MOL50"/>
      <c r="MOM50"/>
      <c r="MON50"/>
      <c r="MOO50"/>
      <c r="MOP50"/>
      <c r="MOQ50"/>
      <c r="MOR50"/>
      <c r="MOS50"/>
      <c r="MOT50"/>
      <c r="MOU50"/>
      <c r="MOV50"/>
      <c r="MOW50"/>
      <c r="MOX50"/>
      <c r="MOY50"/>
      <c r="MOZ50"/>
      <c r="MPA50"/>
      <c r="MPB50"/>
      <c r="MPC50"/>
      <c r="MPD50"/>
      <c r="MPE50"/>
      <c r="MPF50"/>
      <c r="MPG50"/>
      <c r="MPH50"/>
      <c r="MPI50"/>
      <c r="MPJ50"/>
      <c r="MPK50"/>
      <c r="MPL50"/>
      <c r="MPM50"/>
      <c r="MPN50"/>
      <c r="MPO50"/>
      <c r="MPP50"/>
      <c r="MPQ50"/>
      <c r="MPR50"/>
      <c r="MPS50"/>
      <c r="MPT50"/>
      <c r="MPU50"/>
      <c r="MPV50"/>
      <c r="MPW50"/>
      <c r="MPX50"/>
      <c r="MPY50"/>
      <c r="MPZ50"/>
      <c r="MQA50"/>
      <c r="MQB50"/>
      <c r="MQC50"/>
      <c r="MQD50"/>
      <c r="MQE50"/>
      <c r="MQF50"/>
      <c r="MQG50"/>
      <c r="MQH50"/>
      <c r="MQI50"/>
      <c r="MQJ50"/>
      <c r="MQK50"/>
      <c r="MQL50"/>
      <c r="MQM50"/>
      <c r="MQN50"/>
      <c r="MQO50"/>
      <c r="MQP50"/>
      <c r="MQQ50"/>
      <c r="MQR50"/>
      <c r="MQS50"/>
      <c r="MQT50"/>
      <c r="MQU50"/>
      <c r="MQV50"/>
      <c r="MQW50"/>
      <c r="MQX50"/>
      <c r="MQY50"/>
      <c r="MQZ50"/>
      <c r="MRA50"/>
      <c r="MRB50"/>
      <c r="MRC50"/>
      <c r="MRD50"/>
      <c r="MRE50"/>
      <c r="MRF50"/>
      <c r="MRG50"/>
      <c r="MRH50"/>
      <c r="MRI50"/>
      <c r="MRJ50"/>
      <c r="MRK50"/>
      <c r="MRL50"/>
      <c r="MRM50"/>
      <c r="MRN50"/>
      <c r="MRO50"/>
      <c r="MRP50"/>
      <c r="MRQ50"/>
      <c r="MRR50"/>
      <c r="MRS50"/>
      <c r="MRT50"/>
      <c r="MRU50"/>
      <c r="MRV50"/>
      <c r="MRW50"/>
      <c r="MRX50"/>
      <c r="MRY50"/>
      <c r="MRZ50"/>
      <c r="MSA50"/>
      <c r="MSB50"/>
      <c r="MSC50"/>
      <c r="MSD50"/>
      <c r="MSE50"/>
      <c r="MSF50"/>
      <c r="MSG50"/>
      <c r="MSH50"/>
      <c r="MSI50"/>
      <c r="MSJ50"/>
      <c r="MSK50"/>
      <c r="MSL50"/>
      <c r="MSM50"/>
      <c r="MSN50"/>
      <c r="MSO50"/>
      <c r="MSP50"/>
      <c r="MSQ50"/>
      <c r="MSR50"/>
      <c r="MSS50"/>
      <c r="MST50"/>
      <c r="MSU50"/>
      <c r="MSV50"/>
      <c r="MSW50"/>
      <c r="MSX50"/>
      <c r="MSY50"/>
      <c r="MSZ50"/>
      <c r="MTA50"/>
      <c r="MTB50"/>
      <c r="MTC50"/>
      <c r="MTD50"/>
      <c r="MTE50"/>
      <c r="MTF50"/>
      <c r="MTG50"/>
      <c r="MTH50"/>
      <c r="MTI50"/>
      <c r="MTJ50"/>
      <c r="MTK50"/>
      <c r="MTL50"/>
      <c r="MTM50"/>
      <c r="MTN50"/>
      <c r="MTO50"/>
      <c r="MTP50"/>
      <c r="MTQ50"/>
      <c r="MTR50"/>
      <c r="MTS50"/>
      <c r="MTT50"/>
      <c r="MTU50"/>
      <c r="MTV50"/>
      <c r="MTW50"/>
      <c r="MTX50"/>
      <c r="MTY50"/>
      <c r="MTZ50"/>
      <c r="MUA50"/>
      <c r="MUB50"/>
      <c r="MUC50"/>
      <c r="MUD50"/>
      <c r="MUE50"/>
      <c r="MUF50"/>
      <c r="MUG50"/>
      <c r="MUH50"/>
      <c r="MUI50"/>
      <c r="MUJ50"/>
      <c r="MUK50"/>
      <c r="MUL50"/>
      <c r="MUM50"/>
      <c r="MUN50"/>
      <c r="MUO50"/>
      <c r="MUP50"/>
      <c r="MUQ50"/>
      <c r="MUR50"/>
      <c r="MUS50"/>
      <c r="MUT50"/>
      <c r="MUU50"/>
      <c r="MUV50"/>
      <c r="MUW50"/>
      <c r="MUX50"/>
      <c r="MUY50"/>
      <c r="MUZ50"/>
      <c r="MVA50"/>
      <c r="MVB50"/>
      <c r="MVC50"/>
      <c r="MVD50"/>
      <c r="MVE50"/>
      <c r="MVF50"/>
      <c r="MVG50"/>
      <c r="MVH50"/>
      <c r="MVI50"/>
      <c r="MVJ50"/>
      <c r="MVK50"/>
      <c r="MVL50"/>
      <c r="MVM50"/>
      <c r="MVN50"/>
      <c r="MVO50"/>
      <c r="MVP50"/>
      <c r="MVQ50"/>
      <c r="MVR50"/>
      <c r="MVS50"/>
      <c r="MVT50"/>
      <c r="MVU50"/>
      <c r="MVV50"/>
      <c r="MVW50"/>
      <c r="MVX50"/>
      <c r="MVY50"/>
      <c r="MVZ50"/>
      <c r="MWA50"/>
      <c r="MWB50"/>
      <c r="MWC50"/>
      <c r="MWD50"/>
      <c r="MWE50"/>
      <c r="MWF50"/>
      <c r="MWG50"/>
      <c r="MWH50"/>
      <c r="MWI50"/>
      <c r="MWJ50"/>
      <c r="MWK50"/>
      <c r="MWL50"/>
      <c r="MWM50"/>
      <c r="MWN50"/>
      <c r="MWO50"/>
      <c r="MWP50"/>
      <c r="MWQ50"/>
      <c r="MWR50"/>
      <c r="MWS50"/>
      <c r="MWT50"/>
      <c r="MWU50"/>
      <c r="MWV50"/>
      <c r="MWW50"/>
      <c r="MWX50"/>
      <c r="MWY50"/>
      <c r="MWZ50"/>
      <c r="MXA50"/>
      <c r="MXB50"/>
      <c r="MXC50"/>
      <c r="MXD50"/>
      <c r="MXE50"/>
      <c r="MXF50"/>
      <c r="MXG50"/>
      <c r="MXH50"/>
      <c r="MXI50"/>
      <c r="MXJ50"/>
      <c r="MXK50"/>
      <c r="MXL50"/>
      <c r="MXM50"/>
      <c r="MXN50"/>
      <c r="MXO50"/>
      <c r="MXP50"/>
      <c r="MXQ50"/>
      <c r="MXR50"/>
      <c r="MXS50"/>
      <c r="MXT50"/>
      <c r="MXU50"/>
      <c r="MXV50"/>
      <c r="MXW50"/>
      <c r="MXX50"/>
      <c r="MXY50"/>
      <c r="MXZ50"/>
      <c r="MYA50"/>
      <c r="MYB50"/>
      <c r="MYC50"/>
      <c r="MYD50"/>
      <c r="MYE50"/>
      <c r="MYF50"/>
      <c r="MYG50"/>
      <c r="MYH50"/>
      <c r="MYI50"/>
      <c r="MYJ50"/>
      <c r="MYK50"/>
      <c r="MYL50"/>
      <c r="MYM50"/>
      <c r="MYN50"/>
      <c r="MYO50"/>
      <c r="MYP50"/>
      <c r="MYQ50"/>
      <c r="MYR50"/>
      <c r="MYS50"/>
      <c r="MYT50"/>
      <c r="MYU50"/>
      <c r="MYV50"/>
      <c r="MYW50"/>
      <c r="MYX50"/>
      <c r="MYY50"/>
      <c r="MYZ50"/>
      <c r="MZA50"/>
      <c r="MZB50"/>
      <c r="MZC50"/>
      <c r="MZD50"/>
      <c r="MZE50"/>
      <c r="MZF50"/>
      <c r="MZG50"/>
      <c r="MZH50"/>
      <c r="MZI50"/>
      <c r="MZJ50"/>
      <c r="MZK50"/>
      <c r="MZL50"/>
      <c r="MZM50"/>
      <c r="MZN50"/>
      <c r="MZO50"/>
      <c r="MZP50"/>
      <c r="MZQ50"/>
      <c r="MZR50"/>
      <c r="MZS50"/>
      <c r="MZT50"/>
      <c r="MZU50"/>
      <c r="MZV50"/>
      <c r="MZW50"/>
      <c r="MZX50"/>
      <c r="MZY50"/>
      <c r="MZZ50"/>
      <c r="NAA50"/>
      <c r="NAB50"/>
      <c r="NAC50"/>
      <c r="NAD50"/>
      <c r="NAE50"/>
      <c r="NAF50"/>
      <c r="NAG50"/>
      <c r="NAH50"/>
      <c r="NAI50"/>
      <c r="NAJ50"/>
      <c r="NAK50"/>
      <c r="NAL50"/>
      <c r="NAM50"/>
      <c r="NAN50"/>
      <c r="NAO50"/>
      <c r="NAP50"/>
      <c r="NAQ50"/>
      <c r="NAR50"/>
      <c r="NAS50"/>
      <c r="NAT50"/>
      <c r="NAU50"/>
      <c r="NAV50"/>
      <c r="NAW50"/>
      <c r="NAX50"/>
      <c r="NAY50"/>
      <c r="NAZ50"/>
      <c r="NBA50"/>
      <c r="NBB50"/>
      <c r="NBC50"/>
      <c r="NBD50"/>
      <c r="NBE50"/>
      <c r="NBF50"/>
      <c r="NBG50"/>
      <c r="NBH50"/>
      <c r="NBI50"/>
      <c r="NBJ50"/>
      <c r="NBK50"/>
      <c r="NBL50"/>
      <c r="NBM50"/>
      <c r="NBN50"/>
      <c r="NBO50"/>
      <c r="NBP50"/>
      <c r="NBQ50"/>
      <c r="NBR50"/>
      <c r="NBS50"/>
      <c r="NBT50"/>
      <c r="NBU50"/>
      <c r="NBV50"/>
      <c r="NBW50"/>
      <c r="NBX50"/>
      <c r="NBY50"/>
      <c r="NBZ50"/>
      <c r="NCA50"/>
      <c r="NCB50"/>
      <c r="NCC50"/>
      <c r="NCD50"/>
      <c r="NCE50"/>
      <c r="NCF50"/>
      <c r="NCG50"/>
      <c r="NCH50"/>
      <c r="NCI50"/>
      <c r="NCJ50"/>
      <c r="NCK50"/>
      <c r="NCL50"/>
      <c r="NCM50"/>
      <c r="NCN50"/>
      <c r="NCO50"/>
      <c r="NCP50"/>
      <c r="NCQ50"/>
      <c r="NCR50"/>
      <c r="NCS50"/>
      <c r="NCT50"/>
      <c r="NCU50"/>
      <c r="NCV50"/>
      <c r="NCW50"/>
      <c r="NCX50"/>
      <c r="NCY50"/>
      <c r="NCZ50"/>
      <c r="NDA50"/>
      <c r="NDB50"/>
      <c r="NDC50"/>
      <c r="NDD50"/>
      <c r="NDE50"/>
      <c r="NDF50"/>
      <c r="NDG50"/>
      <c r="NDH50"/>
      <c r="NDI50"/>
      <c r="NDJ50"/>
      <c r="NDK50"/>
      <c r="NDL50"/>
      <c r="NDM50"/>
      <c r="NDN50"/>
      <c r="NDO50"/>
      <c r="NDP50"/>
      <c r="NDQ50"/>
      <c r="NDR50"/>
      <c r="NDS50"/>
      <c r="NDT50"/>
      <c r="NDU50"/>
      <c r="NDV50"/>
      <c r="NDW50"/>
      <c r="NDX50"/>
      <c r="NDY50"/>
      <c r="NDZ50"/>
      <c r="NEA50"/>
      <c r="NEB50"/>
      <c r="NEC50"/>
      <c r="NED50"/>
      <c r="NEE50"/>
      <c r="NEF50"/>
      <c r="NEG50"/>
      <c r="NEH50"/>
      <c r="NEI50"/>
      <c r="NEJ50"/>
      <c r="NEK50"/>
      <c r="NEL50"/>
      <c r="NEM50"/>
      <c r="NEN50"/>
      <c r="NEO50"/>
      <c r="NEP50"/>
      <c r="NEQ50"/>
      <c r="NER50"/>
      <c r="NES50"/>
      <c r="NET50"/>
      <c r="NEU50"/>
      <c r="NEV50"/>
      <c r="NEW50"/>
      <c r="NEX50"/>
      <c r="NEY50"/>
      <c r="NEZ50"/>
      <c r="NFA50"/>
      <c r="NFB50"/>
      <c r="NFC50"/>
      <c r="NFD50"/>
      <c r="NFE50"/>
      <c r="NFF50"/>
      <c r="NFG50"/>
      <c r="NFH50"/>
      <c r="NFI50"/>
      <c r="NFJ50"/>
      <c r="NFK50"/>
      <c r="NFL50"/>
      <c r="NFM50"/>
      <c r="NFN50"/>
      <c r="NFO50"/>
      <c r="NFP50"/>
      <c r="NFQ50"/>
      <c r="NFR50"/>
      <c r="NFS50"/>
      <c r="NFT50"/>
      <c r="NFU50"/>
      <c r="NFV50"/>
      <c r="NFW50"/>
      <c r="NFX50"/>
      <c r="NFY50"/>
      <c r="NFZ50"/>
      <c r="NGA50"/>
      <c r="NGB50"/>
      <c r="NGC50"/>
      <c r="NGD50"/>
      <c r="NGE50"/>
      <c r="NGF50"/>
      <c r="NGG50"/>
      <c r="NGH50"/>
      <c r="NGI50"/>
      <c r="NGJ50"/>
      <c r="NGK50"/>
      <c r="NGL50"/>
      <c r="NGM50"/>
      <c r="NGN50"/>
      <c r="NGO50"/>
      <c r="NGP50"/>
      <c r="NGQ50"/>
      <c r="NGR50"/>
      <c r="NGS50"/>
      <c r="NGT50"/>
      <c r="NGU50"/>
      <c r="NGV50"/>
      <c r="NGW50"/>
      <c r="NGX50"/>
      <c r="NGY50"/>
      <c r="NGZ50"/>
      <c r="NHA50"/>
      <c r="NHB50"/>
      <c r="NHC50"/>
      <c r="NHD50"/>
      <c r="NHE50"/>
      <c r="NHF50"/>
      <c r="NHG50"/>
      <c r="NHH50"/>
      <c r="NHI50"/>
      <c r="NHJ50"/>
      <c r="NHK50"/>
      <c r="NHL50"/>
      <c r="NHM50"/>
      <c r="NHN50"/>
      <c r="NHO50"/>
      <c r="NHP50"/>
      <c r="NHQ50"/>
      <c r="NHR50"/>
      <c r="NHS50"/>
      <c r="NHT50"/>
      <c r="NHU50"/>
      <c r="NHV50"/>
      <c r="NHW50"/>
      <c r="NHX50"/>
      <c r="NHY50"/>
      <c r="NHZ50"/>
      <c r="NIA50"/>
      <c r="NIB50"/>
      <c r="NIC50"/>
      <c r="NID50"/>
      <c r="NIE50"/>
      <c r="NIF50"/>
      <c r="NIG50"/>
      <c r="NIH50"/>
      <c r="NII50"/>
      <c r="NIJ50"/>
      <c r="NIK50"/>
      <c r="NIL50"/>
      <c r="NIM50"/>
      <c r="NIN50"/>
      <c r="NIO50"/>
      <c r="NIP50"/>
      <c r="NIQ50"/>
      <c r="NIR50"/>
      <c r="NIS50"/>
      <c r="NIT50"/>
      <c r="NIU50"/>
      <c r="NIV50"/>
      <c r="NIW50"/>
      <c r="NIX50"/>
      <c r="NIY50"/>
      <c r="NIZ50"/>
      <c r="NJA50"/>
      <c r="NJB50"/>
      <c r="NJC50"/>
      <c r="NJD50"/>
      <c r="NJE50"/>
      <c r="NJF50"/>
      <c r="NJG50"/>
      <c r="NJH50"/>
      <c r="NJI50"/>
      <c r="NJJ50"/>
      <c r="NJK50"/>
      <c r="NJL50"/>
      <c r="NJM50"/>
      <c r="NJN50"/>
      <c r="NJO50"/>
      <c r="NJP50"/>
      <c r="NJQ50"/>
      <c r="NJR50"/>
      <c r="NJS50"/>
      <c r="NJT50"/>
      <c r="NJU50"/>
      <c r="NJV50"/>
      <c r="NJW50"/>
      <c r="NJX50"/>
      <c r="NJY50"/>
      <c r="NJZ50"/>
      <c r="NKA50"/>
      <c r="NKB50"/>
      <c r="NKC50"/>
      <c r="NKD50"/>
      <c r="NKE50"/>
      <c r="NKF50"/>
      <c r="NKG50"/>
      <c r="NKH50"/>
      <c r="NKI50"/>
      <c r="NKJ50"/>
      <c r="NKK50"/>
      <c r="NKL50"/>
      <c r="NKM50"/>
      <c r="NKN50"/>
      <c r="NKO50"/>
      <c r="NKP50"/>
      <c r="NKQ50"/>
      <c r="NKR50"/>
      <c r="NKS50"/>
      <c r="NKT50"/>
      <c r="NKU50"/>
      <c r="NKV50"/>
      <c r="NKW50"/>
      <c r="NKX50"/>
      <c r="NKY50"/>
      <c r="NKZ50"/>
      <c r="NLA50"/>
      <c r="NLB50"/>
      <c r="NLC50"/>
      <c r="NLD50"/>
      <c r="NLE50"/>
      <c r="NLF50"/>
      <c r="NLG50"/>
      <c r="NLH50"/>
      <c r="NLI50"/>
      <c r="NLJ50"/>
      <c r="NLK50"/>
      <c r="NLL50"/>
      <c r="NLM50"/>
      <c r="NLN50"/>
      <c r="NLO50"/>
      <c r="NLP50"/>
      <c r="NLQ50"/>
      <c r="NLR50"/>
      <c r="NLS50"/>
      <c r="NLT50"/>
      <c r="NLU50"/>
      <c r="NLV50"/>
      <c r="NLW50"/>
      <c r="NLX50"/>
      <c r="NLY50"/>
      <c r="NLZ50"/>
      <c r="NMA50"/>
      <c r="NMB50"/>
      <c r="NMC50"/>
      <c r="NMD50"/>
      <c r="NME50"/>
      <c r="NMF50"/>
      <c r="NMG50"/>
      <c r="NMH50"/>
      <c r="NMI50"/>
      <c r="NMJ50"/>
      <c r="NMK50"/>
      <c r="NML50"/>
      <c r="NMM50"/>
      <c r="NMN50"/>
      <c r="NMO50"/>
      <c r="NMP50"/>
      <c r="NMQ50"/>
      <c r="NMR50"/>
      <c r="NMS50"/>
      <c r="NMT50"/>
      <c r="NMU50"/>
      <c r="NMV50"/>
      <c r="NMW50"/>
      <c r="NMX50"/>
      <c r="NMY50"/>
      <c r="NMZ50"/>
      <c r="NNA50"/>
      <c r="NNB50"/>
      <c r="NNC50"/>
      <c r="NND50"/>
      <c r="NNE50"/>
      <c r="NNF50"/>
      <c r="NNG50"/>
      <c r="NNH50"/>
      <c r="NNI50"/>
      <c r="NNJ50"/>
      <c r="NNK50"/>
      <c r="NNL50"/>
      <c r="NNM50"/>
      <c r="NNN50"/>
      <c r="NNO50"/>
      <c r="NNP50"/>
      <c r="NNQ50"/>
      <c r="NNR50"/>
      <c r="NNS50"/>
      <c r="NNT50"/>
      <c r="NNU50"/>
      <c r="NNV50"/>
      <c r="NNW50"/>
      <c r="NNX50"/>
      <c r="NNY50"/>
      <c r="NNZ50"/>
      <c r="NOA50"/>
      <c r="NOB50"/>
      <c r="NOC50"/>
      <c r="NOD50"/>
      <c r="NOE50"/>
      <c r="NOF50"/>
      <c r="NOG50"/>
      <c r="NOH50"/>
      <c r="NOI50"/>
      <c r="NOJ50"/>
      <c r="NOK50"/>
      <c r="NOL50"/>
      <c r="NOM50"/>
      <c r="NON50"/>
      <c r="NOO50"/>
      <c r="NOP50"/>
      <c r="NOQ50"/>
      <c r="NOR50"/>
      <c r="NOS50"/>
      <c r="NOT50"/>
      <c r="NOU50"/>
      <c r="NOV50"/>
      <c r="NOW50"/>
      <c r="NOX50"/>
      <c r="NOY50"/>
      <c r="NOZ50"/>
      <c r="NPA50"/>
      <c r="NPB50"/>
      <c r="NPC50"/>
      <c r="NPD50"/>
      <c r="NPE50"/>
      <c r="NPF50"/>
      <c r="NPG50"/>
      <c r="NPH50"/>
      <c r="NPI50"/>
      <c r="NPJ50"/>
      <c r="NPK50"/>
      <c r="NPL50"/>
      <c r="NPM50"/>
      <c r="NPN50"/>
      <c r="NPO50"/>
      <c r="NPP50"/>
      <c r="NPQ50"/>
      <c r="NPR50"/>
      <c r="NPS50"/>
      <c r="NPT50"/>
      <c r="NPU50"/>
      <c r="NPV50"/>
      <c r="NPW50"/>
      <c r="NPX50"/>
      <c r="NPY50"/>
      <c r="NPZ50"/>
      <c r="NQA50"/>
      <c r="NQB50"/>
      <c r="NQC50"/>
      <c r="NQD50"/>
      <c r="NQE50"/>
      <c r="NQF50"/>
      <c r="NQG50"/>
      <c r="NQH50"/>
      <c r="NQI50"/>
      <c r="NQJ50"/>
      <c r="NQK50"/>
      <c r="NQL50"/>
      <c r="NQM50"/>
      <c r="NQN50"/>
      <c r="NQO50"/>
      <c r="NQP50"/>
      <c r="NQQ50"/>
      <c r="NQR50"/>
      <c r="NQS50"/>
      <c r="NQT50"/>
      <c r="NQU50"/>
      <c r="NQV50"/>
      <c r="NQW50"/>
      <c r="NQX50"/>
      <c r="NQY50"/>
      <c r="NQZ50"/>
      <c r="NRA50"/>
      <c r="NRB50"/>
      <c r="NRC50"/>
      <c r="NRD50"/>
      <c r="NRE50"/>
      <c r="NRF50"/>
      <c r="NRG50"/>
      <c r="NRH50"/>
      <c r="NRI50"/>
      <c r="NRJ50"/>
      <c r="NRK50"/>
      <c r="NRL50"/>
      <c r="NRM50"/>
      <c r="NRN50"/>
      <c r="NRO50"/>
      <c r="NRP50"/>
      <c r="NRQ50"/>
      <c r="NRR50"/>
      <c r="NRS50"/>
      <c r="NRT50"/>
      <c r="NRU50"/>
      <c r="NRV50"/>
      <c r="NRW50"/>
      <c r="NRX50"/>
      <c r="NRY50"/>
      <c r="NRZ50"/>
      <c r="NSA50"/>
      <c r="NSB50"/>
      <c r="NSC50"/>
      <c r="NSD50"/>
      <c r="NSE50"/>
      <c r="NSF50"/>
      <c r="NSG50"/>
      <c r="NSH50"/>
      <c r="NSI50"/>
      <c r="NSJ50"/>
      <c r="NSK50"/>
      <c r="NSL50"/>
      <c r="NSM50"/>
      <c r="NSN50"/>
      <c r="NSO50"/>
      <c r="NSP50"/>
      <c r="NSQ50"/>
      <c r="NSR50"/>
      <c r="NSS50"/>
      <c r="NST50"/>
      <c r="NSU50"/>
      <c r="NSV50"/>
      <c r="NSW50"/>
      <c r="NSX50"/>
      <c r="NSY50"/>
      <c r="NSZ50"/>
      <c r="NTA50"/>
      <c r="NTB50"/>
      <c r="NTC50"/>
      <c r="NTD50"/>
      <c r="NTE50"/>
      <c r="NTF50"/>
      <c r="NTG50"/>
      <c r="NTH50"/>
      <c r="NTI50"/>
      <c r="NTJ50"/>
      <c r="NTK50"/>
      <c r="NTL50"/>
      <c r="NTM50"/>
      <c r="NTN50"/>
      <c r="NTO50"/>
      <c r="NTP50"/>
      <c r="NTQ50"/>
      <c r="NTR50"/>
      <c r="NTS50"/>
      <c r="NTT50"/>
      <c r="NTU50"/>
      <c r="NTV50"/>
      <c r="NTW50"/>
      <c r="NTX50"/>
      <c r="NTY50"/>
      <c r="NTZ50"/>
      <c r="NUA50"/>
      <c r="NUB50"/>
      <c r="NUC50"/>
      <c r="NUD50"/>
      <c r="NUE50"/>
      <c r="NUF50"/>
      <c r="NUG50"/>
      <c r="NUH50"/>
      <c r="NUI50"/>
      <c r="NUJ50"/>
      <c r="NUK50"/>
      <c r="NUL50"/>
      <c r="NUM50"/>
      <c r="NUN50"/>
      <c r="NUO50"/>
      <c r="NUP50"/>
      <c r="NUQ50"/>
      <c r="NUR50"/>
      <c r="NUS50"/>
      <c r="NUT50"/>
      <c r="NUU50"/>
      <c r="NUV50"/>
      <c r="NUW50"/>
      <c r="NUX50"/>
      <c r="NUY50"/>
      <c r="NUZ50"/>
      <c r="NVA50"/>
      <c r="NVB50"/>
      <c r="NVC50"/>
      <c r="NVD50"/>
      <c r="NVE50"/>
      <c r="NVF50"/>
      <c r="NVG50"/>
      <c r="NVH50"/>
      <c r="NVI50"/>
      <c r="NVJ50"/>
      <c r="NVK50"/>
      <c r="NVL50"/>
      <c r="NVM50"/>
      <c r="NVN50"/>
      <c r="NVO50"/>
      <c r="NVP50"/>
      <c r="NVQ50"/>
      <c r="NVR50"/>
      <c r="NVS50"/>
      <c r="NVT50"/>
      <c r="NVU50"/>
      <c r="NVV50"/>
      <c r="NVW50"/>
      <c r="NVX50"/>
      <c r="NVY50"/>
      <c r="NVZ50"/>
      <c r="NWA50"/>
      <c r="NWB50"/>
      <c r="NWC50"/>
      <c r="NWD50"/>
      <c r="NWE50"/>
      <c r="NWF50"/>
      <c r="NWG50"/>
      <c r="NWH50"/>
      <c r="NWI50"/>
      <c r="NWJ50"/>
      <c r="NWK50"/>
      <c r="NWL50"/>
      <c r="NWM50"/>
      <c r="NWN50"/>
      <c r="NWO50"/>
      <c r="NWP50"/>
      <c r="NWQ50"/>
      <c r="NWR50"/>
      <c r="NWS50"/>
      <c r="NWT50"/>
      <c r="NWU50"/>
      <c r="NWV50"/>
      <c r="NWW50"/>
      <c r="NWX50"/>
      <c r="NWY50"/>
      <c r="NWZ50"/>
      <c r="NXA50"/>
      <c r="NXB50"/>
      <c r="NXC50"/>
      <c r="NXD50"/>
      <c r="NXE50"/>
      <c r="NXF50"/>
      <c r="NXG50"/>
      <c r="NXH50"/>
      <c r="NXI50"/>
      <c r="NXJ50"/>
      <c r="NXK50"/>
      <c r="NXL50"/>
      <c r="NXM50"/>
      <c r="NXN50"/>
      <c r="NXO50"/>
      <c r="NXP50"/>
      <c r="NXQ50"/>
      <c r="NXR50"/>
      <c r="NXS50"/>
      <c r="NXT50"/>
      <c r="NXU50"/>
      <c r="NXV50"/>
      <c r="NXW50"/>
      <c r="NXX50"/>
      <c r="NXY50"/>
      <c r="NXZ50"/>
      <c r="NYA50"/>
      <c r="NYB50"/>
      <c r="NYC50"/>
      <c r="NYD50"/>
      <c r="NYE50"/>
      <c r="NYF50"/>
      <c r="NYG50"/>
      <c r="NYH50"/>
      <c r="NYI50"/>
      <c r="NYJ50"/>
      <c r="NYK50"/>
      <c r="NYL50"/>
      <c r="NYM50"/>
      <c r="NYN50"/>
      <c r="NYO50"/>
      <c r="NYP50"/>
      <c r="NYQ50"/>
      <c r="NYR50"/>
      <c r="NYS50"/>
      <c r="NYT50"/>
      <c r="NYU50"/>
      <c r="NYV50"/>
      <c r="NYW50"/>
      <c r="NYX50"/>
      <c r="NYY50"/>
      <c r="NYZ50"/>
      <c r="NZA50"/>
      <c r="NZB50"/>
      <c r="NZC50"/>
      <c r="NZD50"/>
      <c r="NZE50"/>
      <c r="NZF50"/>
      <c r="NZG50"/>
      <c r="NZH50"/>
      <c r="NZI50"/>
      <c r="NZJ50"/>
      <c r="NZK50"/>
      <c r="NZL50"/>
      <c r="NZM50"/>
      <c r="NZN50"/>
      <c r="NZO50"/>
      <c r="NZP50"/>
      <c r="NZQ50"/>
      <c r="NZR50"/>
      <c r="NZS50"/>
      <c r="NZT50"/>
      <c r="NZU50"/>
      <c r="NZV50"/>
      <c r="NZW50"/>
      <c r="NZX50"/>
      <c r="NZY50"/>
      <c r="NZZ50"/>
      <c r="OAA50"/>
      <c r="OAB50"/>
      <c r="OAC50"/>
      <c r="OAD50"/>
      <c r="OAE50"/>
      <c r="OAF50"/>
      <c r="OAG50"/>
      <c r="OAH50"/>
      <c r="OAI50"/>
      <c r="OAJ50"/>
      <c r="OAK50"/>
      <c r="OAL50"/>
      <c r="OAM50"/>
      <c r="OAN50"/>
      <c r="OAO50"/>
      <c r="OAP50"/>
      <c r="OAQ50"/>
      <c r="OAR50"/>
      <c r="OAS50"/>
      <c r="OAT50"/>
      <c r="OAU50"/>
      <c r="OAV50"/>
      <c r="OAW50"/>
      <c r="OAX50"/>
      <c r="OAY50"/>
      <c r="OAZ50"/>
      <c r="OBA50"/>
      <c r="OBB50"/>
      <c r="OBC50"/>
      <c r="OBD50"/>
      <c r="OBE50"/>
      <c r="OBF50"/>
      <c r="OBG50"/>
      <c r="OBH50"/>
      <c r="OBI50"/>
      <c r="OBJ50"/>
      <c r="OBK50"/>
      <c r="OBL50"/>
      <c r="OBM50"/>
      <c r="OBN50"/>
      <c r="OBO50"/>
      <c r="OBP50"/>
      <c r="OBQ50"/>
      <c r="OBR50"/>
      <c r="OBS50"/>
      <c r="OBT50"/>
      <c r="OBU50"/>
      <c r="OBV50"/>
      <c r="OBW50"/>
      <c r="OBX50"/>
      <c r="OBY50"/>
      <c r="OBZ50"/>
      <c r="OCA50"/>
      <c r="OCB50"/>
      <c r="OCC50"/>
      <c r="OCD50"/>
      <c r="OCE50"/>
      <c r="OCF50"/>
      <c r="OCG50"/>
      <c r="OCH50"/>
      <c r="OCI50"/>
      <c r="OCJ50"/>
      <c r="OCK50"/>
      <c r="OCL50"/>
      <c r="OCM50"/>
      <c r="OCN50"/>
      <c r="OCO50"/>
      <c r="OCP50"/>
      <c r="OCQ50"/>
      <c r="OCR50"/>
      <c r="OCS50"/>
      <c r="OCT50"/>
      <c r="OCU50"/>
      <c r="OCV50"/>
      <c r="OCW50"/>
      <c r="OCX50"/>
      <c r="OCY50"/>
      <c r="OCZ50"/>
      <c r="ODA50"/>
      <c r="ODB50"/>
      <c r="ODC50"/>
      <c r="ODD50"/>
      <c r="ODE50"/>
      <c r="ODF50"/>
      <c r="ODG50"/>
      <c r="ODH50"/>
      <c r="ODI50"/>
      <c r="ODJ50"/>
      <c r="ODK50"/>
      <c r="ODL50"/>
      <c r="ODM50"/>
      <c r="ODN50"/>
      <c r="ODO50"/>
      <c r="ODP50"/>
      <c r="ODQ50"/>
      <c r="ODR50"/>
      <c r="ODS50"/>
      <c r="ODT50"/>
      <c r="ODU50"/>
      <c r="ODV50"/>
      <c r="ODW50"/>
      <c r="ODX50"/>
      <c r="ODY50"/>
      <c r="ODZ50"/>
      <c r="OEA50"/>
      <c r="OEB50"/>
      <c r="OEC50"/>
      <c r="OED50"/>
      <c r="OEE50"/>
      <c r="OEF50"/>
      <c r="OEG50"/>
      <c r="OEH50"/>
      <c r="OEI50"/>
      <c r="OEJ50"/>
      <c r="OEK50"/>
      <c r="OEL50"/>
      <c r="OEM50"/>
      <c r="OEN50"/>
      <c r="OEO50"/>
      <c r="OEP50"/>
      <c r="OEQ50"/>
      <c r="OER50"/>
      <c r="OES50"/>
      <c r="OET50"/>
      <c r="OEU50"/>
      <c r="OEV50"/>
      <c r="OEW50"/>
      <c r="OEX50"/>
      <c r="OEY50"/>
      <c r="OEZ50"/>
      <c r="OFA50"/>
      <c r="OFB50"/>
      <c r="OFC50"/>
      <c r="OFD50"/>
      <c r="OFE50"/>
      <c r="OFF50"/>
      <c r="OFG50"/>
      <c r="OFH50"/>
      <c r="OFI50"/>
      <c r="OFJ50"/>
      <c r="OFK50"/>
      <c r="OFL50"/>
      <c r="OFM50"/>
      <c r="OFN50"/>
      <c r="OFO50"/>
      <c r="OFP50"/>
      <c r="OFQ50"/>
      <c r="OFR50"/>
      <c r="OFS50"/>
      <c r="OFT50"/>
      <c r="OFU50"/>
      <c r="OFV50"/>
      <c r="OFW50"/>
      <c r="OFX50"/>
      <c r="OFY50"/>
      <c r="OFZ50"/>
      <c r="OGA50"/>
      <c r="OGB50"/>
      <c r="OGC50"/>
      <c r="OGD50"/>
      <c r="OGE50"/>
      <c r="OGF50"/>
      <c r="OGG50"/>
      <c r="OGH50"/>
      <c r="OGI50"/>
      <c r="OGJ50"/>
      <c r="OGK50"/>
      <c r="OGL50"/>
      <c r="OGM50"/>
      <c r="OGN50"/>
      <c r="OGO50"/>
      <c r="OGP50"/>
      <c r="OGQ50"/>
      <c r="OGR50"/>
      <c r="OGS50"/>
      <c r="OGT50"/>
      <c r="OGU50"/>
      <c r="OGV50"/>
      <c r="OGW50"/>
      <c r="OGX50"/>
      <c r="OGY50"/>
      <c r="OGZ50"/>
      <c r="OHA50"/>
      <c r="OHB50"/>
      <c r="OHC50"/>
      <c r="OHD50"/>
      <c r="OHE50"/>
      <c r="OHF50"/>
      <c r="OHG50"/>
      <c r="OHH50"/>
      <c r="OHI50"/>
      <c r="OHJ50"/>
      <c r="OHK50"/>
      <c r="OHL50"/>
      <c r="OHM50"/>
      <c r="OHN50"/>
      <c r="OHO50"/>
      <c r="OHP50"/>
      <c r="OHQ50"/>
      <c r="OHR50"/>
      <c r="OHS50"/>
      <c r="OHT50"/>
      <c r="OHU50"/>
      <c r="OHV50"/>
      <c r="OHW50"/>
      <c r="OHX50"/>
      <c r="OHY50"/>
      <c r="OHZ50"/>
      <c r="OIA50"/>
      <c r="OIB50"/>
      <c r="OIC50"/>
      <c r="OID50"/>
      <c r="OIE50"/>
      <c r="OIF50"/>
      <c r="OIG50"/>
      <c r="OIH50"/>
      <c r="OII50"/>
      <c r="OIJ50"/>
      <c r="OIK50"/>
      <c r="OIL50"/>
      <c r="OIM50"/>
      <c r="OIN50"/>
      <c r="OIO50"/>
      <c r="OIP50"/>
      <c r="OIQ50"/>
      <c r="OIR50"/>
      <c r="OIS50"/>
      <c r="OIT50"/>
      <c r="OIU50"/>
      <c r="OIV50"/>
      <c r="OIW50"/>
      <c r="OIX50"/>
      <c r="OIY50"/>
      <c r="OIZ50"/>
      <c r="OJA50"/>
      <c r="OJB50"/>
      <c r="OJC50"/>
      <c r="OJD50"/>
      <c r="OJE50"/>
      <c r="OJF50"/>
      <c r="OJG50"/>
      <c r="OJH50"/>
      <c r="OJI50"/>
      <c r="OJJ50"/>
      <c r="OJK50"/>
      <c r="OJL50"/>
      <c r="OJM50"/>
      <c r="OJN50"/>
      <c r="OJO50"/>
      <c r="OJP50"/>
      <c r="OJQ50"/>
      <c r="OJR50"/>
      <c r="OJS50"/>
      <c r="OJT50"/>
      <c r="OJU50"/>
      <c r="OJV50"/>
      <c r="OJW50"/>
      <c r="OJX50"/>
      <c r="OJY50"/>
      <c r="OJZ50"/>
      <c r="OKA50"/>
      <c r="OKB50"/>
      <c r="OKC50"/>
      <c r="OKD50"/>
      <c r="OKE50"/>
      <c r="OKF50"/>
      <c r="OKG50"/>
      <c r="OKH50"/>
      <c r="OKI50"/>
      <c r="OKJ50"/>
      <c r="OKK50"/>
      <c r="OKL50"/>
      <c r="OKM50"/>
      <c r="OKN50"/>
      <c r="OKO50"/>
      <c r="OKP50"/>
      <c r="OKQ50"/>
      <c r="OKR50"/>
      <c r="OKS50"/>
      <c r="OKT50"/>
      <c r="OKU50"/>
      <c r="OKV50"/>
      <c r="OKW50"/>
      <c r="OKX50"/>
      <c r="OKY50"/>
      <c r="OKZ50"/>
      <c r="OLA50"/>
      <c r="OLB50"/>
      <c r="OLC50"/>
      <c r="OLD50"/>
      <c r="OLE50"/>
      <c r="OLF50"/>
      <c r="OLG50"/>
      <c r="OLH50"/>
      <c r="OLI50"/>
      <c r="OLJ50"/>
      <c r="OLK50"/>
      <c r="OLL50"/>
      <c r="OLM50"/>
      <c r="OLN50"/>
      <c r="OLO50"/>
      <c r="OLP50"/>
      <c r="OLQ50"/>
      <c r="OLR50"/>
      <c r="OLS50"/>
      <c r="OLT50"/>
      <c r="OLU50"/>
      <c r="OLV50"/>
      <c r="OLW50"/>
      <c r="OLX50"/>
      <c r="OLY50"/>
      <c r="OLZ50"/>
      <c r="OMA50"/>
      <c r="OMB50"/>
      <c r="OMC50"/>
      <c r="OMD50"/>
      <c r="OME50"/>
      <c r="OMF50"/>
      <c r="OMG50"/>
      <c r="OMH50"/>
      <c r="OMI50"/>
      <c r="OMJ50"/>
      <c r="OMK50"/>
      <c r="OML50"/>
      <c r="OMM50"/>
      <c r="OMN50"/>
      <c r="OMO50"/>
      <c r="OMP50"/>
      <c r="OMQ50"/>
      <c r="OMR50"/>
      <c r="OMS50"/>
      <c r="OMT50"/>
      <c r="OMU50"/>
      <c r="OMV50"/>
      <c r="OMW50"/>
      <c r="OMX50"/>
      <c r="OMY50"/>
      <c r="OMZ50"/>
      <c r="ONA50"/>
      <c r="ONB50"/>
      <c r="ONC50"/>
      <c r="OND50"/>
      <c r="ONE50"/>
      <c r="ONF50"/>
      <c r="ONG50"/>
      <c r="ONH50"/>
      <c r="ONI50"/>
      <c r="ONJ50"/>
      <c r="ONK50"/>
      <c r="ONL50"/>
      <c r="ONM50"/>
      <c r="ONN50"/>
      <c r="ONO50"/>
      <c r="ONP50"/>
      <c r="ONQ50"/>
      <c r="ONR50"/>
      <c r="ONS50"/>
      <c r="ONT50"/>
      <c r="ONU50"/>
      <c r="ONV50"/>
      <c r="ONW50"/>
      <c r="ONX50"/>
      <c r="ONY50"/>
      <c r="ONZ50"/>
      <c r="OOA50"/>
      <c r="OOB50"/>
      <c r="OOC50"/>
      <c r="OOD50"/>
      <c r="OOE50"/>
      <c r="OOF50"/>
      <c r="OOG50"/>
      <c r="OOH50"/>
      <c r="OOI50"/>
      <c r="OOJ50"/>
      <c r="OOK50"/>
      <c r="OOL50"/>
      <c r="OOM50"/>
      <c r="OON50"/>
      <c r="OOO50"/>
      <c r="OOP50"/>
      <c r="OOQ50"/>
      <c r="OOR50"/>
      <c r="OOS50"/>
      <c r="OOT50"/>
      <c r="OOU50"/>
      <c r="OOV50"/>
      <c r="OOW50"/>
      <c r="OOX50"/>
      <c r="OOY50"/>
      <c r="OOZ50"/>
      <c r="OPA50"/>
      <c r="OPB50"/>
      <c r="OPC50"/>
      <c r="OPD50"/>
      <c r="OPE50"/>
      <c r="OPF50"/>
      <c r="OPG50"/>
      <c r="OPH50"/>
      <c r="OPI50"/>
      <c r="OPJ50"/>
      <c r="OPK50"/>
      <c r="OPL50"/>
      <c r="OPM50"/>
      <c r="OPN50"/>
      <c r="OPO50"/>
      <c r="OPP50"/>
      <c r="OPQ50"/>
      <c r="OPR50"/>
      <c r="OPS50"/>
      <c r="OPT50"/>
      <c r="OPU50"/>
      <c r="OPV50"/>
      <c r="OPW50"/>
      <c r="OPX50"/>
      <c r="OPY50"/>
      <c r="OPZ50"/>
      <c r="OQA50"/>
      <c r="OQB50"/>
      <c r="OQC50"/>
      <c r="OQD50"/>
      <c r="OQE50"/>
      <c r="OQF50"/>
      <c r="OQG50"/>
      <c r="OQH50"/>
      <c r="OQI50"/>
      <c r="OQJ50"/>
      <c r="OQK50"/>
      <c r="OQL50"/>
      <c r="OQM50"/>
      <c r="OQN50"/>
      <c r="OQO50"/>
      <c r="OQP50"/>
      <c r="OQQ50"/>
      <c r="OQR50"/>
      <c r="OQS50"/>
      <c r="OQT50"/>
      <c r="OQU50"/>
      <c r="OQV50"/>
      <c r="OQW50"/>
      <c r="OQX50"/>
      <c r="OQY50"/>
      <c r="OQZ50"/>
      <c r="ORA50"/>
      <c r="ORB50"/>
      <c r="ORC50"/>
      <c r="ORD50"/>
      <c r="ORE50"/>
      <c r="ORF50"/>
      <c r="ORG50"/>
      <c r="ORH50"/>
      <c r="ORI50"/>
      <c r="ORJ50"/>
      <c r="ORK50"/>
      <c r="ORL50"/>
      <c r="ORM50"/>
      <c r="ORN50"/>
      <c r="ORO50"/>
      <c r="ORP50"/>
      <c r="ORQ50"/>
      <c r="ORR50"/>
      <c r="ORS50"/>
      <c r="ORT50"/>
      <c r="ORU50"/>
      <c r="ORV50"/>
      <c r="ORW50"/>
      <c r="ORX50"/>
      <c r="ORY50"/>
      <c r="ORZ50"/>
      <c r="OSA50"/>
      <c r="OSB50"/>
      <c r="OSC50"/>
      <c r="OSD50"/>
      <c r="OSE50"/>
      <c r="OSF50"/>
      <c r="OSG50"/>
      <c r="OSH50"/>
      <c r="OSI50"/>
      <c r="OSJ50"/>
      <c r="OSK50"/>
      <c r="OSL50"/>
      <c r="OSM50"/>
      <c r="OSN50"/>
      <c r="OSO50"/>
      <c r="OSP50"/>
      <c r="OSQ50"/>
      <c r="OSR50"/>
      <c r="OSS50"/>
      <c r="OST50"/>
      <c r="OSU50"/>
      <c r="OSV50"/>
      <c r="OSW50"/>
      <c r="OSX50"/>
      <c r="OSY50"/>
      <c r="OSZ50"/>
      <c r="OTA50"/>
      <c r="OTB50"/>
      <c r="OTC50"/>
      <c r="OTD50"/>
      <c r="OTE50"/>
      <c r="OTF50"/>
      <c r="OTG50"/>
      <c r="OTH50"/>
      <c r="OTI50"/>
      <c r="OTJ50"/>
      <c r="OTK50"/>
      <c r="OTL50"/>
      <c r="OTM50"/>
      <c r="OTN50"/>
      <c r="OTO50"/>
      <c r="OTP50"/>
      <c r="OTQ50"/>
      <c r="OTR50"/>
      <c r="OTS50"/>
      <c r="OTT50"/>
      <c r="OTU50"/>
      <c r="OTV50"/>
      <c r="OTW50"/>
      <c r="OTX50"/>
      <c r="OTY50"/>
      <c r="OTZ50"/>
      <c r="OUA50"/>
      <c r="OUB50"/>
      <c r="OUC50"/>
      <c r="OUD50"/>
      <c r="OUE50"/>
      <c r="OUF50"/>
      <c r="OUG50"/>
      <c r="OUH50"/>
      <c r="OUI50"/>
      <c r="OUJ50"/>
      <c r="OUK50"/>
      <c r="OUL50"/>
      <c r="OUM50"/>
      <c r="OUN50"/>
      <c r="OUO50"/>
      <c r="OUP50"/>
      <c r="OUQ50"/>
      <c r="OUR50"/>
      <c r="OUS50"/>
      <c r="OUT50"/>
      <c r="OUU50"/>
      <c r="OUV50"/>
      <c r="OUW50"/>
      <c r="OUX50"/>
      <c r="OUY50"/>
      <c r="OUZ50"/>
      <c r="OVA50"/>
      <c r="OVB50"/>
      <c r="OVC50"/>
      <c r="OVD50"/>
      <c r="OVE50"/>
      <c r="OVF50"/>
      <c r="OVG50"/>
      <c r="OVH50"/>
      <c r="OVI50"/>
      <c r="OVJ50"/>
      <c r="OVK50"/>
      <c r="OVL50"/>
      <c r="OVM50"/>
      <c r="OVN50"/>
      <c r="OVO50"/>
      <c r="OVP50"/>
      <c r="OVQ50"/>
      <c r="OVR50"/>
      <c r="OVS50"/>
      <c r="OVT50"/>
      <c r="OVU50"/>
      <c r="OVV50"/>
      <c r="OVW50"/>
      <c r="OVX50"/>
      <c r="OVY50"/>
      <c r="OVZ50"/>
      <c r="OWA50"/>
      <c r="OWB50"/>
      <c r="OWC50"/>
      <c r="OWD50"/>
      <c r="OWE50"/>
      <c r="OWF50"/>
      <c r="OWG50"/>
      <c r="OWH50"/>
      <c r="OWI50"/>
      <c r="OWJ50"/>
      <c r="OWK50"/>
      <c r="OWL50"/>
      <c r="OWM50"/>
      <c r="OWN50"/>
      <c r="OWO50"/>
      <c r="OWP50"/>
      <c r="OWQ50"/>
      <c r="OWR50"/>
      <c r="OWS50"/>
      <c r="OWT50"/>
      <c r="OWU50"/>
      <c r="OWV50"/>
      <c r="OWW50"/>
      <c r="OWX50"/>
      <c r="OWY50"/>
      <c r="OWZ50"/>
      <c r="OXA50"/>
      <c r="OXB50"/>
      <c r="OXC50"/>
      <c r="OXD50"/>
      <c r="OXE50"/>
      <c r="OXF50"/>
      <c r="OXG50"/>
      <c r="OXH50"/>
      <c r="OXI50"/>
      <c r="OXJ50"/>
      <c r="OXK50"/>
      <c r="OXL50"/>
      <c r="OXM50"/>
      <c r="OXN50"/>
      <c r="OXO50"/>
      <c r="OXP50"/>
      <c r="OXQ50"/>
      <c r="OXR50"/>
      <c r="OXS50"/>
      <c r="OXT50"/>
      <c r="OXU50"/>
      <c r="OXV50"/>
      <c r="OXW50"/>
      <c r="OXX50"/>
      <c r="OXY50"/>
      <c r="OXZ50"/>
      <c r="OYA50"/>
      <c r="OYB50"/>
      <c r="OYC50"/>
      <c r="OYD50"/>
      <c r="OYE50"/>
      <c r="OYF50"/>
      <c r="OYG50"/>
      <c r="OYH50"/>
      <c r="OYI50"/>
      <c r="OYJ50"/>
      <c r="OYK50"/>
      <c r="OYL50"/>
      <c r="OYM50"/>
      <c r="OYN50"/>
      <c r="OYO50"/>
      <c r="OYP50"/>
      <c r="OYQ50"/>
      <c r="OYR50"/>
      <c r="OYS50"/>
      <c r="OYT50"/>
      <c r="OYU50"/>
      <c r="OYV50"/>
      <c r="OYW50"/>
      <c r="OYX50"/>
      <c r="OYY50"/>
      <c r="OYZ50"/>
      <c r="OZA50"/>
      <c r="OZB50"/>
      <c r="OZC50"/>
      <c r="OZD50"/>
      <c r="OZE50"/>
      <c r="OZF50"/>
      <c r="OZG50"/>
      <c r="OZH50"/>
      <c r="OZI50"/>
      <c r="OZJ50"/>
      <c r="OZK50"/>
      <c r="OZL50"/>
      <c r="OZM50"/>
      <c r="OZN50"/>
      <c r="OZO50"/>
      <c r="OZP50"/>
      <c r="OZQ50"/>
      <c r="OZR50"/>
      <c r="OZS50"/>
      <c r="OZT50"/>
      <c r="OZU50"/>
      <c r="OZV50"/>
      <c r="OZW50"/>
      <c r="OZX50"/>
      <c r="OZY50"/>
      <c r="OZZ50"/>
      <c r="PAA50"/>
      <c r="PAB50"/>
      <c r="PAC50"/>
      <c r="PAD50"/>
      <c r="PAE50"/>
      <c r="PAF50"/>
      <c r="PAG50"/>
      <c r="PAH50"/>
      <c r="PAI50"/>
      <c r="PAJ50"/>
      <c r="PAK50"/>
      <c r="PAL50"/>
      <c r="PAM50"/>
      <c r="PAN50"/>
      <c r="PAO50"/>
      <c r="PAP50"/>
      <c r="PAQ50"/>
      <c r="PAR50"/>
      <c r="PAS50"/>
      <c r="PAT50"/>
      <c r="PAU50"/>
      <c r="PAV50"/>
      <c r="PAW50"/>
      <c r="PAX50"/>
      <c r="PAY50"/>
      <c r="PAZ50"/>
      <c r="PBA50"/>
      <c r="PBB50"/>
      <c r="PBC50"/>
      <c r="PBD50"/>
      <c r="PBE50"/>
      <c r="PBF50"/>
      <c r="PBG50"/>
      <c r="PBH50"/>
      <c r="PBI50"/>
      <c r="PBJ50"/>
      <c r="PBK50"/>
      <c r="PBL50"/>
      <c r="PBM50"/>
      <c r="PBN50"/>
      <c r="PBO50"/>
      <c r="PBP50"/>
      <c r="PBQ50"/>
      <c r="PBR50"/>
      <c r="PBS50"/>
      <c r="PBT50"/>
      <c r="PBU50"/>
      <c r="PBV50"/>
      <c r="PBW50"/>
      <c r="PBX50"/>
      <c r="PBY50"/>
      <c r="PBZ50"/>
      <c r="PCA50"/>
      <c r="PCB50"/>
      <c r="PCC50"/>
      <c r="PCD50"/>
      <c r="PCE50"/>
      <c r="PCF50"/>
      <c r="PCG50"/>
      <c r="PCH50"/>
      <c r="PCI50"/>
      <c r="PCJ50"/>
      <c r="PCK50"/>
      <c r="PCL50"/>
      <c r="PCM50"/>
      <c r="PCN50"/>
      <c r="PCO50"/>
      <c r="PCP50"/>
      <c r="PCQ50"/>
      <c r="PCR50"/>
      <c r="PCS50"/>
      <c r="PCT50"/>
      <c r="PCU50"/>
      <c r="PCV50"/>
      <c r="PCW50"/>
      <c r="PCX50"/>
      <c r="PCY50"/>
      <c r="PCZ50"/>
      <c r="PDA50"/>
      <c r="PDB50"/>
      <c r="PDC50"/>
      <c r="PDD50"/>
      <c r="PDE50"/>
      <c r="PDF50"/>
      <c r="PDG50"/>
      <c r="PDH50"/>
      <c r="PDI50"/>
      <c r="PDJ50"/>
      <c r="PDK50"/>
      <c r="PDL50"/>
      <c r="PDM50"/>
      <c r="PDN50"/>
      <c r="PDO50"/>
      <c r="PDP50"/>
      <c r="PDQ50"/>
      <c r="PDR50"/>
      <c r="PDS50"/>
      <c r="PDT50"/>
      <c r="PDU50"/>
      <c r="PDV50"/>
      <c r="PDW50"/>
      <c r="PDX50"/>
      <c r="PDY50"/>
      <c r="PDZ50"/>
      <c r="PEA50"/>
      <c r="PEB50"/>
      <c r="PEC50"/>
      <c r="PED50"/>
      <c r="PEE50"/>
      <c r="PEF50"/>
      <c r="PEG50"/>
      <c r="PEH50"/>
      <c r="PEI50"/>
      <c r="PEJ50"/>
      <c r="PEK50"/>
      <c r="PEL50"/>
      <c r="PEM50"/>
      <c r="PEN50"/>
      <c r="PEO50"/>
      <c r="PEP50"/>
      <c r="PEQ50"/>
      <c r="PER50"/>
      <c r="PES50"/>
      <c r="PET50"/>
      <c r="PEU50"/>
      <c r="PEV50"/>
      <c r="PEW50"/>
      <c r="PEX50"/>
      <c r="PEY50"/>
      <c r="PEZ50"/>
      <c r="PFA50"/>
      <c r="PFB50"/>
      <c r="PFC50"/>
      <c r="PFD50"/>
      <c r="PFE50"/>
      <c r="PFF50"/>
      <c r="PFG50"/>
      <c r="PFH50"/>
      <c r="PFI50"/>
      <c r="PFJ50"/>
      <c r="PFK50"/>
      <c r="PFL50"/>
      <c r="PFM50"/>
      <c r="PFN50"/>
      <c r="PFO50"/>
      <c r="PFP50"/>
      <c r="PFQ50"/>
      <c r="PFR50"/>
      <c r="PFS50"/>
      <c r="PFT50"/>
      <c r="PFU50"/>
      <c r="PFV50"/>
      <c r="PFW50"/>
      <c r="PFX50"/>
      <c r="PFY50"/>
      <c r="PFZ50"/>
      <c r="PGA50"/>
      <c r="PGB50"/>
      <c r="PGC50"/>
      <c r="PGD50"/>
      <c r="PGE50"/>
      <c r="PGF50"/>
      <c r="PGG50"/>
      <c r="PGH50"/>
      <c r="PGI50"/>
      <c r="PGJ50"/>
      <c r="PGK50"/>
      <c r="PGL50"/>
      <c r="PGM50"/>
      <c r="PGN50"/>
      <c r="PGO50"/>
      <c r="PGP50"/>
      <c r="PGQ50"/>
      <c r="PGR50"/>
      <c r="PGS50"/>
      <c r="PGT50"/>
      <c r="PGU50"/>
      <c r="PGV50"/>
      <c r="PGW50"/>
      <c r="PGX50"/>
      <c r="PGY50"/>
      <c r="PGZ50"/>
      <c r="PHA50"/>
      <c r="PHB50"/>
      <c r="PHC50"/>
      <c r="PHD50"/>
      <c r="PHE50"/>
      <c r="PHF50"/>
      <c r="PHG50"/>
      <c r="PHH50"/>
      <c r="PHI50"/>
      <c r="PHJ50"/>
      <c r="PHK50"/>
      <c r="PHL50"/>
      <c r="PHM50"/>
      <c r="PHN50"/>
      <c r="PHO50"/>
      <c r="PHP50"/>
      <c r="PHQ50"/>
      <c r="PHR50"/>
      <c r="PHS50"/>
      <c r="PHT50"/>
      <c r="PHU50"/>
      <c r="PHV50"/>
      <c r="PHW50"/>
      <c r="PHX50"/>
      <c r="PHY50"/>
      <c r="PHZ50"/>
      <c r="PIA50"/>
      <c r="PIB50"/>
      <c r="PIC50"/>
      <c r="PID50"/>
      <c r="PIE50"/>
      <c r="PIF50"/>
      <c r="PIG50"/>
      <c r="PIH50"/>
      <c r="PII50"/>
      <c r="PIJ50"/>
      <c r="PIK50"/>
      <c r="PIL50"/>
      <c r="PIM50"/>
      <c r="PIN50"/>
      <c r="PIO50"/>
      <c r="PIP50"/>
      <c r="PIQ50"/>
      <c r="PIR50"/>
      <c r="PIS50"/>
      <c r="PIT50"/>
      <c r="PIU50"/>
      <c r="PIV50"/>
      <c r="PIW50"/>
      <c r="PIX50"/>
      <c r="PIY50"/>
      <c r="PIZ50"/>
      <c r="PJA50"/>
      <c r="PJB50"/>
      <c r="PJC50"/>
      <c r="PJD50"/>
      <c r="PJE50"/>
      <c r="PJF50"/>
      <c r="PJG50"/>
      <c r="PJH50"/>
      <c r="PJI50"/>
      <c r="PJJ50"/>
      <c r="PJK50"/>
      <c r="PJL50"/>
      <c r="PJM50"/>
      <c r="PJN50"/>
      <c r="PJO50"/>
      <c r="PJP50"/>
      <c r="PJQ50"/>
      <c r="PJR50"/>
      <c r="PJS50"/>
      <c r="PJT50"/>
      <c r="PJU50"/>
      <c r="PJV50"/>
      <c r="PJW50"/>
      <c r="PJX50"/>
      <c r="PJY50"/>
      <c r="PJZ50"/>
      <c r="PKA50"/>
      <c r="PKB50"/>
      <c r="PKC50"/>
      <c r="PKD50"/>
      <c r="PKE50"/>
      <c r="PKF50"/>
      <c r="PKG50"/>
      <c r="PKH50"/>
      <c r="PKI50"/>
      <c r="PKJ50"/>
      <c r="PKK50"/>
      <c r="PKL50"/>
      <c r="PKM50"/>
      <c r="PKN50"/>
      <c r="PKO50"/>
      <c r="PKP50"/>
      <c r="PKQ50"/>
      <c r="PKR50"/>
      <c r="PKS50"/>
      <c r="PKT50"/>
      <c r="PKU50"/>
      <c r="PKV50"/>
      <c r="PKW50"/>
      <c r="PKX50"/>
      <c r="PKY50"/>
      <c r="PKZ50"/>
      <c r="PLA50"/>
      <c r="PLB50"/>
      <c r="PLC50"/>
      <c r="PLD50"/>
      <c r="PLE50"/>
      <c r="PLF50"/>
      <c r="PLG50"/>
      <c r="PLH50"/>
      <c r="PLI50"/>
      <c r="PLJ50"/>
      <c r="PLK50"/>
      <c r="PLL50"/>
      <c r="PLM50"/>
      <c r="PLN50"/>
      <c r="PLO50"/>
      <c r="PLP50"/>
      <c r="PLQ50"/>
      <c r="PLR50"/>
      <c r="PLS50"/>
      <c r="PLT50"/>
      <c r="PLU50"/>
      <c r="PLV50"/>
      <c r="PLW50"/>
      <c r="PLX50"/>
      <c r="PLY50"/>
      <c r="PLZ50"/>
      <c r="PMA50"/>
      <c r="PMB50"/>
      <c r="PMC50"/>
      <c r="PMD50"/>
      <c r="PME50"/>
      <c r="PMF50"/>
      <c r="PMG50"/>
      <c r="PMH50"/>
      <c r="PMI50"/>
      <c r="PMJ50"/>
      <c r="PMK50"/>
      <c r="PML50"/>
      <c r="PMM50"/>
      <c r="PMN50"/>
      <c r="PMO50"/>
      <c r="PMP50"/>
      <c r="PMQ50"/>
      <c r="PMR50"/>
      <c r="PMS50"/>
      <c r="PMT50"/>
      <c r="PMU50"/>
      <c r="PMV50"/>
      <c r="PMW50"/>
      <c r="PMX50"/>
      <c r="PMY50"/>
      <c r="PMZ50"/>
      <c r="PNA50"/>
      <c r="PNB50"/>
      <c r="PNC50"/>
      <c r="PND50"/>
      <c r="PNE50"/>
      <c r="PNF50"/>
      <c r="PNG50"/>
      <c r="PNH50"/>
      <c r="PNI50"/>
      <c r="PNJ50"/>
      <c r="PNK50"/>
      <c r="PNL50"/>
      <c r="PNM50"/>
      <c r="PNN50"/>
      <c r="PNO50"/>
      <c r="PNP50"/>
      <c r="PNQ50"/>
      <c r="PNR50"/>
      <c r="PNS50"/>
      <c r="PNT50"/>
      <c r="PNU50"/>
      <c r="PNV50"/>
      <c r="PNW50"/>
      <c r="PNX50"/>
      <c r="PNY50"/>
      <c r="PNZ50"/>
      <c r="POA50"/>
      <c r="POB50"/>
      <c r="POC50"/>
      <c r="POD50"/>
      <c r="POE50"/>
      <c r="POF50"/>
      <c r="POG50"/>
      <c r="POH50"/>
      <c r="POI50"/>
      <c r="POJ50"/>
      <c r="POK50"/>
      <c r="POL50"/>
      <c r="POM50"/>
      <c r="PON50"/>
      <c r="POO50"/>
      <c r="POP50"/>
      <c r="POQ50"/>
      <c r="POR50"/>
      <c r="POS50"/>
      <c r="POT50"/>
      <c r="POU50"/>
      <c r="POV50"/>
      <c r="POW50"/>
      <c r="POX50"/>
      <c r="POY50"/>
      <c r="POZ50"/>
      <c r="PPA50"/>
      <c r="PPB50"/>
      <c r="PPC50"/>
      <c r="PPD50"/>
      <c r="PPE50"/>
      <c r="PPF50"/>
      <c r="PPG50"/>
      <c r="PPH50"/>
      <c r="PPI50"/>
      <c r="PPJ50"/>
      <c r="PPK50"/>
      <c r="PPL50"/>
      <c r="PPM50"/>
      <c r="PPN50"/>
      <c r="PPO50"/>
      <c r="PPP50"/>
      <c r="PPQ50"/>
      <c r="PPR50"/>
      <c r="PPS50"/>
      <c r="PPT50"/>
      <c r="PPU50"/>
      <c r="PPV50"/>
      <c r="PPW50"/>
      <c r="PPX50"/>
      <c r="PPY50"/>
      <c r="PPZ50"/>
      <c r="PQA50"/>
      <c r="PQB50"/>
      <c r="PQC50"/>
      <c r="PQD50"/>
      <c r="PQE50"/>
      <c r="PQF50"/>
      <c r="PQG50"/>
      <c r="PQH50"/>
      <c r="PQI50"/>
      <c r="PQJ50"/>
      <c r="PQK50"/>
      <c r="PQL50"/>
      <c r="PQM50"/>
      <c r="PQN50"/>
      <c r="PQO50"/>
      <c r="PQP50"/>
      <c r="PQQ50"/>
      <c r="PQR50"/>
      <c r="PQS50"/>
      <c r="PQT50"/>
      <c r="PQU50"/>
      <c r="PQV50"/>
      <c r="PQW50"/>
      <c r="PQX50"/>
      <c r="PQY50"/>
      <c r="PQZ50"/>
      <c r="PRA50"/>
      <c r="PRB50"/>
      <c r="PRC50"/>
      <c r="PRD50"/>
      <c r="PRE50"/>
      <c r="PRF50"/>
      <c r="PRG50"/>
      <c r="PRH50"/>
      <c r="PRI50"/>
      <c r="PRJ50"/>
      <c r="PRK50"/>
      <c r="PRL50"/>
      <c r="PRM50"/>
      <c r="PRN50"/>
      <c r="PRO50"/>
      <c r="PRP50"/>
      <c r="PRQ50"/>
      <c r="PRR50"/>
      <c r="PRS50"/>
      <c r="PRT50"/>
      <c r="PRU50"/>
      <c r="PRV50"/>
      <c r="PRW50"/>
      <c r="PRX50"/>
      <c r="PRY50"/>
      <c r="PRZ50"/>
      <c r="PSA50"/>
      <c r="PSB50"/>
      <c r="PSC50"/>
      <c r="PSD50"/>
      <c r="PSE50"/>
      <c r="PSF50"/>
      <c r="PSG50"/>
      <c r="PSH50"/>
      <c r="PSI50"/>
      <c r="PSJ50"/>
      <c r="PSK50"/>
      <c r="PSL50"/>
      <c r="PSM50"/>
      <c r="PSN50"/>
      <c r="PSO50"/>
      <c r="PSP50"/>
      <c r="PSQ50"/>
      <c r="PSR50"/>
      <c r="PSS50"/>
      <c r="PST50"/>
      <c r="PSU50"/>
      <c r="PSV50"/>
      <c r="PSW50"/>
      <c r="PSX50"/>
      <c r="PSY50"/>
      <c r="PSZ50"/>
      <c r="PTA50"/>
      <c r="PTB50"/>
      <c r="PTC50"/>
      <c r="PTD50"/>
      <c r="PTE50"/>
      <c r="PTF50"/>
      <c r="PTG50"/>
      <c r="PTH50"/>
      <c r="PTI50"/>
      <c r="PTJ50"/>
      <c r="PTK50"/>
      <c r="PTL50"/>
      <c r="PTM50"/>
      <c r="PTN50"/>
      <c r="PTO50"/>
      <c r="PTP50"/>
      <c r="PTQ50"/>
      <c r="PTR50"/>
      <c r="PTS50"/>
      <c r="PTT50"/>
      <c r="PTU50"/>
      <c r="PTV50"/>
      <c r="PTW50"/>
      <c r="PTX50"/>
      <c r="PTY50"/>
      <c r="PTZ50"/>
      <c r="PUA50"/>
      <c r="PUB50"/>
      <c r="PUC50"/>
      <c r="PUD50"/>
      <c r="PUE50"/>
      <c r="PUF50"/>
      <c r="PUG50"/>
      <c r="PUH50"/>
      <c r="PUI50"/>
      <c r="PUJ50"/>
      <c r="PUK50"/>
      <c r="PUL50"/>
      <c r="PUM50"/>
      <c r="PUN50"/>
      <c r="PUO50"/>
      <c r="PUP50"/>
      <c r="PUQ50"/>
      <c r="PUR50"/>
      <c r="PUS50"/>
      <c r="PUT50"/>
      <c r="PUU50"/>
      <c r="PUV50"/>
      <c r="PUW50"/>
      <c r="PUX50"/>
      <c r="PUY50"/>
      <c r="PUZ50"/>
      <c r="PVA50"/>
      <c r="PVB50"/>
      <c r="PVC50"/>
      <c r="PVD50"/>
      <c r="PVE50"/>
      <c r="PVF50"/>
      <c r="PVG50"/>
      <c r="PVH50"/>
      <c r="PVI50"/>
      <c r="PVJ50"/>
      <c r="PVK50"/>
      <c r="PVL50"/>
      <c r="PVM50"/>
      <c r="PVN50"/>
      <c r="PVO50"/>
      <c r="PVP50"/>
      <c r="PVQ50"/>
      <c r="PVR50"/>
      <c r="PVS50"/>
      <c r="PVT50"/>
      <c r="PVU50"/>
      <c r="PVV50"/>
      <c r="PVW50"/>
      <c r="PVX50"/>
      <c r="PVY50"/>
      <c r="PVZ50"/>
      <c r="PWA50"/>
      <c r="PWB50"/>
      <c r="PWC50"/>
      <c r="PWD50"/>
      <c r="PWE50"/>
      <c r="PWF50"/>
      <c r="PWG50"/>
      <c r="PWH50"/>
      <c r="PWI50"/>
      <c r="PWJ50"/>
      <c r="PWK50"/>
      <c r="PWL50"/>
      <c r="PWM50"/>
      <c r="PWN50"/>
      <c r="PWO50"/>
      <c r="PWP50"/>
      <c r="PWQ50"/>
      <c r="PWR50"/>
      <c r="PWS50"/>
      <c r="PWT50"/>
      <c r="PWU50"/>
      <c r="PWV50"/>
      <c r="PWW50"/>
      <c r="PWX50"/>
      <c r="PWY50"/>
      <c r="PWZ50"/>
      <c r="PXA50"/>
      <c r="PXB50"/>
      <c r="PXC50"/>
      <c r="PXD50"/>
      <c r="PXE50"/>
      <c r="PXF50"/>
      <c r="PXG50"/>
      <c r="PXH50"/>
      <c r="PXI50"/>
      <c r="PXJ50"/>
      <c r="PXK50"/>
      <c r="PXL50"/>
      <c r="PXM50"/>
      <c r="PXN50"/>
      <c r="PXO50"/>
      <c r="PXP50"/>
      <c r="PXQ50"/>
      <c r="PXR50"/>
      <c r="PXS50"/>
      <c r="PXT50"/>
      <c r="PXU50"/>
      <c r="PXV50"/>
      <c r="PXW50"/>
      <c r="PXX50"/>
      <c r="PXY50"/>
      <c r="PXZ50"/>
      <c r="PYA50"/>
      <c r="PYB50"/>
      <c r="PYC50"/>
      <c r="PYD50"/>
      <c r="PYE50"/>
      <c r="PYF50"/>
      <c r="PYG50"/>
      <c r="PYH50"/>
      <c r="PYI50"/>
      <c r="PYJ50"/>
      <c r="PYK50"/>
      <c r="PYL50"/>
      <c r="PYM50"/>
      <c r="PYN50"/>
      <c r="PYO50"/>
      <c r="PYP50"/>
      <c r="PYQ50"/>
      <c r="PYR50"/>
      <c r="PYS50"/>
      <c r="PYT50"/>
      <c r="PYU50"/>
      <c r="PYV50"/>
      <c r="PYW50"/>
      <c r="PYX50"/>
      <c r="PYY50"/>
      <c r="PYZ50"/>
      <c r="PZA50"/>
      <c r="PZB50"/>
      <c r="PZC50"/>
      <c r="PZD50"/>
      <c r="PZE50"/>
      <c r="PZF50"/>
      <c r="PZG50"/>
      <c r="PZH50"/>
      <c r="PZI50"/>
      <c r="PZJ50"/>
      <c r="PZK50"/>
      <c r="PZL50"/>
      <c r="PZM50"/>
      <c r="PZN50"/>
      <c r="PZO50"/>
      <c r="PZP50"/>
      <c r="PZQ50"/>
      <c r="PZR50"/>
      <c r="PZS50"/>
      <c r="PZT50"/>
      <c r="PZU50"/>
      <c r="PZV50"/>
      <c r="PZW50"/>
      <c r="PZX50"/>
      <c r="PZY50"/>
      <c r="PZZ50"/>
      <c r="QAA50"/>
      <c r="QAB50"/>
      <c r="QAC50"/>
      <c r="QAD50"/>
      <c r="QAE50"/>
      <c r="QAF50"/>
      <c r="QAG50"/>
      <c r="QAH50"/>
      <c r="QAI50"/>
      <c r="QAJ50"/>
      <c r="QAK50"/>
      <c r="QAL50"/>
      <c r="QAM50"/>
      <c r="QAN50"/>
      <c r="QAO50"/>
      <c r="QAP50"/>
      <c r="QAQ50"/>
      <c r="QAR50"/>
      <c r="QAS50"/>
      <c r="QAT50"/>
      <c r="QAU50"/>
      <c r="QAV50"/>
      <c r="QAW50"/>
      <c r="QAX50"/>
      <c r="QAY50"/>
      <c r="QAZ50"/>
      <c r="QBA50"/>
      <c r="QBB50"/>
      <c r="QBC50"/>
      <c r="QBD50"/>
      <c r="QBE50"/>
      <c r="QBF50"/>
      <c r="QBG50"/>
      <c r="QBH50"/>
      <c r="QBI50"/>
      <c r="QBJ50"/>
      <c r="QBK50"/>
      <c r="QBL50"/>
      <c r="QBM50"/>
      <c r="QBN50"/>
      <c r="QBO50"/>
      <c r="QBP50"/>
      <c r="QBQ50"/>
      <c r="QBR50"/>
      <c r="QBS50"/>
      <c r="QBT50"/>
      <c r="QBU50"/>
      <c r="QBV50"/>
      <c r="QBW50"/>
      <c r="QBX50"/>
      <c r="QBY50"/>
      <c r="QBZ50"/>
      <c r="QCA50"/>
      <c r="QCB50"/>
      <c r="QCC50"/>
      <c r="QCD50"/>
      <c r="QCE50"/>
      <c r="QCF50"/>
      <c r="QCG50"/>
      <c r="QCH50"/>
      <c r="QCI50"/>
      <c r="QCJ50"/>
      <c r="QCK50"/>
      <c r="QCL50"/>
      <c r="QCM50"/>
      <c r="QCN50"/>
      <c r="QCO50"/>
      <c r="QCP50"/>
      <c r="QCQ50"/>
      <c r="QCR50"/>
      <c r="QCS50"/>
      <c r="QCT50"/>
      <c r="QCU50"/>
      <c r="QCV50"/>
      <c r="QCW50"/>
      <c r="QCX50"/>
      <c r="QCY50"/>
      <c r="QCZ50"/>
      <c r="QDA50"/>
      <c r="QDB50"/>
      <c r="QDC50"/>
      <c r="QDD50"/>
      <c r="QDE50"/>
      <c r="QDF50"/>
      <c r="QDG50"/>
      <c r="QDH50"/>
      <c r="QDI50"/>
      <c r="QDJ50"/>
      <c r="QDK50"/>
      <c r="QDL50"/>
      <c r="QDM50"/>
      <c r="QDN50"/>
      <c r="QDO50"/>
      <c r="QDP50"/>
      <c r="QDQ50"/>
      <c r="QDR50"/>
      <c r="QDS50"/>
      <c r="QDT50"/>
      <c r="QDU50"/>
      <c r="QDV50"/>
      <c r="QDW50"/>
      <c r="QDX50"/>
      <c r="QDY50"/>
      <c r="QDZ50"/>
      <c r="QEA50"/>
      <c r="QEB50"/>
      <c r="QEC50"/>
      <c r="QED50"/>
      <c r="QEE50"/>
      <c r="QEF50"/>
      <c r="QEG50"/>
      <c r="QEH50"/>
      <c r="QEI50"/>
      <c r="QEJ50"/>
      <c r="QEK50"/>
      <c r="QEL50"/>
      <c r="QEM50"/>
      <c r="QEN50"/>
      <c r="QEO50"/>
      <c r="QEP50"/>
      <c r="QEQ50"/>
      <c r="QER50"/>
      <c r="QES50"/>
      <c r="QET50"/>
      <c r="QEU50"/>
      <c r="QEV50"/>
      <c r="QEW50"/>
      <c r="QEX50"/>
      <c r="QEY50"/>
      <c r="QEZ50"/>
      <c r="QFA50"/>
      <c r="QFB50"/>
      <c r="QFC50"/>
      <c r="QFD50"/>
      <c r="QFE50"/>
      <c r="QFF50"/>
      <c r="QFG50"/>
      <c r="QFH50"/>
      <c r="QFI50"/>
      <c r="QFJ50"/>
      <c r="QFK50"/>
      <c r="QFL50"/>
      <c r="QFM50"/>
      <c r="QFN50"/>
      <c r="QFO50"/>
      <c r="QFP50"/>
      <c r="QFQ50"/>
      <c r="QFR50"/>
      <c r="QFS50"/>
      <c r="QFT50"/>
      <c r="QFU50"/>
      <c r="QFV50"/>
      <c r="QFW50"/>
      <c r="QFX50"/>
      <c r="QFY50"/>
      <c r="QFZ50"/>
      <c r="QGA50"/>
      <c r="QGB50"/>
      <c r="QGC50"/>
      <c r="QGD50"/>
      <c r="QGE50"/>
      <c r="QGF50"/>
      <c r="QGG50"/>
      <c r="QGH50"/>
      <c r="QGI50"/>
      <c r="QGJ50"/>
      <c r="QGK50"/>
      <c r="QGL50"/>
      <c r="QGM50"/>
      <c r="QGN50"/>
      <c r="QGO50"/>
      <c r="QGP50"/>
      <c r="QGQ50"/>
      <c r="QGR50"/>
      <c r="QGS50"/>
      <c r="QGT50"/>
      <c r="QGU50"/>
      <c r="QGV50"/>
      <c r="QGW50"/>
      <c r="QGX50"/>
      <c r="QGY50"/>
      <c r="QGZ50"/>
      <c r="QHA50"/>
      <c r="QHB50"/>
      <c r="QHC50"/>
      <c r="QHD50"/>
      <c r="QHE50"/>
      <c r="QHF50"/>
      <c r="QHG50"/>
      <c r="QHH50"/>
      <c r="QHI50"/>
      <c r="QHJ50"/>
      <c r="QHK50"/>
      <c r="QHL50"/>
      <c r="QHM50"/>
      <c r="QHN50"/>
      <c r="QHO50"/>
      <c r="QHP50"/>
      <c r="QHQ50"/>
      <c r="QHR50"/>
      <c r="QHS50"/>
      <c r="QHT50"/>
      <c r="QHU50"/>
      <c r="QHV50"/>
      <c r="QHW50"/>
      <c r="QHX50"/>
      <c r="QHY50"/>
      <c r="QHZ50"/>
      <c r="QIA50"/>
      <c r="QIB50"/>
      <c r="QIC50"/>
      <c r="QID50"/>
      <c r="QIE50"/>
      <c r="QIF50"/>
      <c r="QIG50"/>
      <c r="QIH50"/>
      <c r="QII50"/>
      <c r="QIJ50"/>
      <c r="QIK50"/>
      <c r="QIL50"/>
      <c r="QIM50"/>
      <c r="QIN50"/>
      <c r="QIO50"/>
      <c r="QIP50"/>
      <c r="QIQ50"/>
      <c r="QIR50"/>
      <c r="QIS50"/>
      <c r="QIT50"/>
      <c r="QIU50"/>
      <c r="QIV50"/>
      <c r="QIW50"/>
      <c r="QIX50"/>
      <c r="QIY50"/>
      <c r="QIZ50"/>
      <c r="QJA50"/>
      <c r="QJB50"/>
      <c r="QJC50"/>
      <c r="QJD50"/>
      <c r="QJE50"/>
      <c r="QJF50"/>
      <c r="QJG50"/>
      <c r="QJH50"/>
      <c r="QJI50"/>
      <c r="QJJ50"/>
      <c r="QJK50"/>
      <c r="QJL50"/>
      <c r="QJM50"/>
      <c r="QJN50"/>
      <c r="QJO50"/>
      <c r="QJP50"/>
      <c r="QJQ50"/>
      <c r="QJR50"/>
      <c r="QJS50"/>
      <c r="QJT50"/>
      <c r="QJU50"/>
      <c r="QJV50"/>
      <c r="QJW50"/>
      <c r="QJX50"/>
      <c r="QJY50"/>
      <c r="QJZ50"/>
      <c r="QKA50"/>
      <c r="QKB50"/>
      <c r="QKC50"/>
      <c r="QKD50"/>
      <c r="QKE50"/>
      <c r="QKF50"/>
      <c r="QKG50"/>
      <c r="QKH50"/>
      <c r="QKI50"/>
      <c r="QKJ50"/>
      <c r="QKK50"/>
      <c r="QKL50"/>
      <c r="QKM50"/>
      <c r="QKN50"/>
      <c r="QKO50"/>
      <c r="QKP50"/>
      <c r="QKQ50"/>
      <c r="QKR50"/>
      <c r="QKS50"/>
      <c r="QKT50"/>
      <c r="QKU50"/>
      <c r="QKV50"/>
      <c r="QKW50"/>
      <c r="QKX50"/>
      <c r="QKY50"/>
      <c r="QKZ50"/>
      <c r="QLA50"/>
      <c r="QLB50"/>
      <c r="QLC50"/>
      <c r="QLD50"/>
      <c r="QLE50"/>
      <c r="QLF50"/>
      <c r="QLG50"/>
      <c r="QLH50"/>
      <c r="QLI50"/>
      <c r="QLJ50"/>
      <c r="QLK50"/>
      <c r="QLL50"/>
      <c r="QLM50"/>
      <c r="QLN50"/>
      <c r="QLO50"/>
      <c r="QLP50"/>
      <c r="QLQ50"/>
      <c r="QLR50"/>
      <c r="QLS50"/>
      <c r="QLT50"/>
      <c r="QLU50"/>
      <c r="QLV50"/>
      <c r="QLW50"/>
      <c r="QLX50"/>
      <c r="QLY50"/>
      <c r="QLZ50"/>
      <c r="QMA50"/>
      <c r="QMB50"/>
      <c r="QMC50"/>
      <c r="QMD50"/>
      <c r="QME50"/>
      <c r="QMF50"/>
      <c r="QMG50"/>
      <c r="QMH50"/>
      <c r="QMI50"/>
      <c r="QMJ50"/>
      <c r="QMK50"/>
      <c r="QML50"/>
      <c r="QMM50"/>
      <c r="QMN50"/>
      <c r="QMO50"/>
      <c r="QMP50"/>
      <c r="QMQ50"/>
      <c r="QMR50"/>
      <c r="QMS50"/>
      <c r="QMT50"/>
      <c r="QMU50"/>
      <c r="QMV50"/>
      <c r="QMW50"/>
      <c r="QMX50"/>
      <c r="QMY50"/>
      <c r="QMZ50"/>
      <c r="QNA50"/>
      <c r="QNB50"/>
      <c r="QNC50"/>
      <c r="QND50"/>
      <c r="QNE50"/>
      <c r="QNF50"/>
      <c r="QNG50"/>
      <c r="QNH50"/>
      <c r="QNI50"/>
      <c r="QNJ50"/>
      <c r="QNK50"/>
      <c r="QNL50"/>
      <c r="QNM50"/>
      <c r="QNN50"/>
      <c r="QNO50"/>
      <c r="QNP50"/>
      <c r="QNQ50"/>
      <c r="QNR50"/>
      <c r="QNS50"/>
      <c r="QNT50"/>
      <c r="QNU50"/>
      <c r="QNV50"/>
      <c r="QNW50"/>
      <c r="QNX50"/>
      <c r="QNY50"/>
      <c r="QNZ50"/>
      <c r="QOA50"/>
      <c r="QOB50"/>
      <c r="QOC50"/>
      <c r="QOD50"/>
      <c r="QOE50"/>
      <c r="QOF50"/>
      <c r="QOG50"/>
      <c r="QOH50"/>
      <c r="QOI50"/>
      <c r="QOJ50"/>
      <c r="QOK50"/>
      <c r="QOL50"/>
      <c r="QOM50"/>
      <c r="QON50"/>
      <c r="QOO50"/>
      <c r="QOP50"/>
      <c r="QOQ50"/>
      <c r="QOR50"/>
      <c r="QOS50"/>
      <c r="QOT50"/>
      <c r="QOU50"/>
      <c r="QOV50"/>
      <c r="QOW50"/>
      <c r="QOX50"/>
      <c r="QOY50"/>
      <c r="QOZ50"/>
      <c r="QPA50"/>
      <c r="QPB50"/>
      <c r="QPC50"/>
      <c r="QPD50"/>
      <c r="QPE50"/>
      <c r="QPF50"/>
      <c r="QPG50"/>
      <c r="QPH50"/>
      <c r="QPI50"/>
      <c r="QPJ50"/>
      <c r="QPK50"/>
      <c r="QPL50"/>
      <c r="QPM50"/>
      <c r="QPN50"/>
      <c r="QPO50"/>
      <c r="QPP50"/>
      <c r="QPQ50"/>
      <c r="QPR50"/>
      <c r="QPS50"/>
      <c r="QPT50"/>
      <c r="QPU50"/>
      <c r="QPV50"/>
      <c r="QPW50"/>
      <c r="QPX50"/>
      <c r="QPY50"/>
      <c r="QPZ50"/>
      <c r="QQA50"/>
      <c r="QQB50"/>
      <c r="QQC50"/>
      <c r="QQD50"/>
      <c r="QQE50"/>
      <c r="QQF50"/>
      <c r="QQG50"/>
      <c r="QQH50"/>
      <c r="QQI50"/>
      <c r="QQJ50"/>
      <c r="QQK50"/>
      <c r="QQL50"/>
      <c r="QQM50"/>
      <c r="QQN50"/>
      <c r="QQO50"/>
      <c r="QQP50"/>
      <c r="QQQ50"/>
      <c r="QQR50"/>
      <c r="QQS50"/>
      <c r="QQT50"/>
      <c r="QQU50"/>
      <c r="QQV50"/>
      <c r="QQW50"/>
      <c r="QQX50"/>
      <c r="QQY50"/>
      <c r="QQZ50"/>
      <c r="QRA50"/>
      <c r="QRB50"/>
      <c r="QRC50"/>
      <c r="QRD50"/>
      <c r="QRE50"/>
      <c r="QRF50"/>
      <c r="QRG50"/>
      <c r="QRH50"/>
      <c r="QRI50"/>
      <c r="QRJ50"/>
      <c r="QRK50"/>
      <c r="QRL50"/>
      <c r="QRM50"/>
      <c r="QRN50"/>
      <c r="QRO50"/>
      <c r="QRP50"/>
      <c r="QRQ50"/>
      <c r="QRR50"/>
      <c r="QRS50"/>
      <c r="QRT50"/>
      <c r="QRU50"/>
      <c r="QRV50"/>
      <c r="QRW50"/>
      <c r="QRX50"/>
      <c r="QRY50"/>
      <c r="QRZ50"/>
      <c r="QSA50"/>
      <c r="QSB50"/>
      <c r="QSC50"/>
      <c r="QSD50"/>
      <c r="QSE50"/>
      <c r="QSF50"/>
      <c r="QSG50"/>
      <c r="QSH50"/>
      <c r="QSI50"/>
      <c r="QSJ50"/>
      <c r="QSK50"/>
      <c r="QSL50"/>
      <c r="QSM50"/>
      <c r="QSN50"/>
      <c r="QSO50"/>
      <c r="QSP50"/>
      <c r="QSQ50"/>
      <c r="QSR50"/>
      <c r="QSS50"/>
      <c r="QST50"/>
      <c r="QSU50"/>
      <c r="QSV50"/>
      <c r="QSW50"/>
      <c r="QSX50"/>
      <c r="QSY50"/>
      <c r="QSZ50"/>
      <c r="QTA50"/>
      <c r="QTB50"/>
      <c r="QTC50"/>
      <c r="QTD50"/>
      <c r="QTE50"/>
      <c r="QTF50"/>
      <c r="QTG50"/>
      <c r="QTH50"/>
      <c r="QTI50"/>
      <c r="QTJ50"/>
      <c r="QTK50"/>
      <c r="QTL50"/>
      <c r="QTM50"/>
      <c r="QTN50"/>
      <c r="QTO50"/>
      <c r="QTP50"/>
      <c r="QTQ50"/>
      <c r="QTR50"/>
      <c r="QTS50"/>
      <c r="QTT50"/>
      <c r="QTU50"/>
      <c r="QTV50"/>
      <c r="QTW50"/>
      <c r="QTX50"/>
      <c r="QTY50"/>
      <c r="QTZ50"/>
      <c r="QUA50"/>
      <c r="QUB50"/>
      <c r="QUC50"/>
      <c r="QUD50"/>
      <c r="QUE50"/>
      <c r="QUF50"/>
      <c r="QUG50"/>
      <c r="QUH50"/>
      <c r="QUI50"/>
      <c r="QUJ50"/>
      <c r="QUK50"/>
      <c r="QUL50"/>
      <c r="QUM50"/>
      <c r="QUN50"/>
      <c r="QUO50"/>
      <c r="QUP50"/>
      <c r="QUQ50"/>
      <c r="QUR50"/>
      <c r="QUS50"/>
      <c r="QUT50"/>
      <c r="QUU50"/>
      <c r="QUV50"/>
      <c r="QUW50"/>
      <c r="QUX50"/>
      <c r="QUY50"/>
      <c r="QUZ50"/>
      <c r="QVA50"/>
      <c r="QVB50"/>
      <c r="QVC50"/>
      <c r="QVD50"/>
      <c r="QVE50"/>
      <c r="QVF50"/>
      <c r="QVG50"/>
      <c r="QVH50"/>
      <c r="QVI50"/>
      <c r="QVJ50"/>
      <c r="QVK50"/>
      <c r="QVL50"/>
      <c r="QVM50"/>
      <c r="QVN50"/>
      <c r="QVO50"/>
      <c r="QVP50"/>
      <c r="QVQ50"/>
      <c r="QVR50"/>
      <c r="QVS50"/>
      <c r="QVT50"/>
      <c r="QVU50"/>
      <c r="QVV50"/>
      <c r="QVW50"/>
      <c r="QVX50"/>
      <c r="QVY50"/>
      <c r="QVZ50"/>
      <c r="QWA50"/>
      <c r="QWB50"/>
      <c r="QWC50"/>
      <c r="QWD50"/>
      <c r="QWE50"/>
      <c r="QWF50"/>
      <c r="QWG50"/>
      <c r="QWH50"/>
      <c r="QWI50"/>
      <c r="QWJ50"/>
      <c r="QWK50"/>
      <c r="QWL50"/>
      <c r="QWM50"/>
      <c r="QWN50"/>
      <c r="QWO50"/>
      <c r="QWP50"/>
      <c r="QWQ50"/>
      <c r="QWR50"/>
      <c r="QWS50"/>
      <c r="QWT50"/>
      <c r="QWU50"/>
      <c r="QWV50"/>
      <c r="QWW50"/>
      <c r="QWX50"/>
      <c r="QWY50"/>
      <c r="QWZ50"/>
      <c r="QXA50"/>
      <c r="QXB50"/>
      <c r="QXC50"/>
      <c r="QXD50"/>
      <c r="QXE50"/>
      <c r="QXF50"/>
      <c r="QXG50"/>
      <c r="QXH50"/>
      <c r="QXI50"/>
      <c r="QXJ50"/>
      <c r="QXK50"/>
      <c r="QXL50"/>
      <c r="QXM50"/>
      <c r="QXN50"/>
      <c r="QXO50"/>
      <c r="QXP50"/>
      <c r="QXQ50"/>
      <c r="QXR50"/>
      <c r="QXS50"/>
      <c r="QXT50"/>
      <c r="QXU50"/>
      <c r="QXV50"/>
      <c r="QXW50"/>
      <c r="QXX50"/>
      <c r="QXY50"/>
      <c r="QXZ50"/>
      <c r="QYA50"/>
      <c r="QYB50"/>
      <c r="QYC50"/>
      <c r="QYD50"/>
      <c r="QYE50"/>
      <c r="QYF50"/>
      <c r="QYG50"/>
      <c r="QYH50"/>
      <c r="QYI50"/>
      <c r="QYJ50"/>
      <c r="QYK50"/>
      <c r="QYL50"/>
      <c r="QYM50"/>
      <c r="QYN50"/>
      <c r="QYO50"/>
      <c r="QYP50"/>
      <c r="QYQ50"/>
      <c r="QYR50"/>
      <c r="QYS50"/>
      <c r="QYT50"/>
      <c r="QYU50"/>
      <c r="QYV50"/>
      <c r="QYW50"/>
      <c r="QYX50"/>
      <c r="QYY50"/>
      <c r="QYZ50"/>
      <c r="QZA50"/>
      <c r="QZB50"/>
      <c r="QZC50"/>
      <c r="QZD50"/>
      <c r="QZE50"/>
      <c r="QZF50"/>
      <c r="QZG50"/>
      <c r="QZH50"/>
      <c r="QZI50"/>
      <c r="QZJ50"/>
      <c r="QZK50"/>
      <c r="QZL50"/>
      <c r="QZM50"/>
      <c r="QZN50"/>
      <c r="QZO50"/>
      <c r="QZP50"/>
      <c r="QZQ50"/>
      <c r="QZR50"/>
      <c r="QZS50"/>
      <c r="QZT50"/>
      <c r="QZU50"/>
      <c r="QZV50"/>
      <c r="QZW50"/>
      <c r="QZX50"/>
      <c r="QZY50"/>
      <c r="QZZ50"/>
      <c r="RAA50"/>
      <c r="RAB50"/>
      <c r="RAC50"/>
      <c r="RAD50"/>
      <c r="RAE50"/>
      <c r="RAF50"/>
      <c r="RAG50"/>
      <c r="RAH50"/>
      <c r="RAI50"/>
      <c r="RAJ50"/>
      <c r="RAK50"/>
      <c r="RAL50"/>
      <c r="RAM50"/>
      <c r="RAN50"/>
      <c r="RAO50"/>
      <c r="RAP50"/>
      <c r="RAQ50"/>
      <c r="RAR50"/>
      <c r="RAS50"/>
      <c r="RAT50"/>
      <c r="RAU50"/>
      <c r="RAV50"/>
      <c r="RAW50"/>
      <c r="RAX50"/>
      <c r="RAY50"/>
      <c r="RAZ50"/>
      <c r="RBA50"/>
      <c r="RBB50"/>
      <c r="RBC50"/>
      <c r="RBD50"/>
      <c r="RBE50"/>
      <c r="RBF50"/>
      <c r="RBG50"/>
      <c r="RBH50"/>
      <c r="RBI50"/>
      <c r="RBJ50"/>
      <c r="RBK50"/>
      <c r="RBL50"/>
      <c r="RBM50"/>
      <c r="RBN50"/>
      <c r="RBO50"/>
      <c r="RBP50"/>
      <c r="RBQ50"/>
      <c r="RBR50"/>
      <c r="RBS50"/>
      <c r="RBT50"/>
      <c r="RBU50"/>
      <c r="RBV50"/>
      <c r="RBW50"/>
      <c r="RBX50"/>
      <c r="RBY50"/>
      <c r="RBZ50"/>
      <c r="RCA50"/>
      <c r="RCB50"/>
      <c r="RCC50"/>
      <c r="RCD50"/>
      <c r="RCE50"/>
      <c r="RCF50"/>
      <c r="RCG50"/>
      <c r="RCH50"/>
      <c r="RCI50"/>
      <c r="RCJ50"/>
      <c r="RCK50"/>
      <c r="RCL50"/>
      <c r="RCM50"/>
      <c r="RCN50"/>
      <c r="RCO50"/>
      <c r="RCP50"/>
      <c r="RCQ50"/>
      <c r="RCR50"/>
      <c r="RCS50"/>
      <c r="RCT50"/>
      <c r="RCU50"/>
      <c r="RCV50"/>
      <c r="RCW50"/>
      <c r="RCX50"/>
      <c r="RCY50"/>
      <c r="RCZ50"/>
      <c r="RDA50"/>
      <c r="RDB50"/>
      <c r="RDC50"/>
      <c r="RDD50"/>
      <c r="RDE50"/>
      <c r="RDF50"/>
      <c r="RDG50"/>
      <c r="RDH50"/>
      <c r="RDI50"/>
      <c r="RDJ50"/>
      <c r="RDK50"/>
      <c r="RDL50"/>
      <c r="RDM50"/>
      <c r="RDN50"/>
      <c r="RDO50"/>
      <c r="RDP50"/>
      <c r="RDQ50"/>
      <c r="RDR50"/>
      <c r="RDS50"/>
      <c r="RDT50"/>
      <c r="RDU50"/>
      <c r="RDV50"/>
      <c r="RDW50"/>
      <c r="RDX50"/>
      <c r="RDY50"/>
      <c r="RDZ50"/>
      <c r="REA50"/>
      <c r="REB50"/>
      <c r="REC50"/>
      <c r="RED50"/>
      <c r="REE50"/>
      <c r="REF50"/>
      <c r="REG50"/>
      <c r="REH50"/>
      <c r="REI50"/>
      <c r="REJ50"/>
      <c r="REK50"/>
      <c r="REL50"/>
      <c r="REM50"/>
      <c r="REN50"/>
      <c r="REO50"/>
      <c r="REP50"/>
      <c r="REQ50"/>
      <c r="RER50"/>
      <c r="RES50"/>
      <c r="RET50"/>
      <c r="REU50"/>
      <c r="REV50"/>
      <c r="REW50"/>
      <c r="REX50"/>
      <c r="REY50"/>
      <c r="REZ50"/>
      <c r="RFA50"/>
      <c r="RFB50"/>
      <c r="RFC50"/>
      <c r="RFD50"/>
      <c r="RFE50"/>
      <c r="RFF50"/>
      <c r="RFG50"/>
      <c r="RFH50"/>
      <c r="RFI50"/>
      <c r="RFJ50"/>
      <c r="RFK50"/>
      <c r="RFL50"/>
      <c r="RFM50"/>
      <c r="RFN50"/>
      <c r="RFO50"/>
      <c r="RFP50"/>
      <c r="RFQ50"/>
      <c r="RFR50"/>
      <c r="RFS50"/>
      <c r="RFT50"/>
      <c r="RFU50"/>
      <c r="RFV50"/>
      <c r="RFW50"/>
      <c r="RFX50"/>
      <c r="RFY50"/>
      <c r="RFZ50"/>
      <c r="RGA50"/>
      <c r="RGB50"/>
      <c r="RGC50"/>
      <c r="RGD50"/>
      <c r="RGE50"/>
      <c r="RGF50"/>
      <c r="RGG50"/>
      <c r="RGH50"/>
      <c r="RGI50"/>
      <c r="RGJ50"/>
      <c r="RGK50"/>
      <c r="RGL50"/>
      <c r="RGM50"/>
      <c r="RGN50"/>
      <c r="RGO50"/>
      <c r="RGP50"/>
      <c r="RGQ50"/>
      <c r="RGR50"/>
      <c r="RGS50"/>
      <c r="RGT50"/>
      <c r="RGU50"/>
      <c r="RGV50"/>
      <c r="RGW50"/>
      <c r="RGX50"/>
      <c r="RGY50"/>
      <c r="RGZ50"/>
      <c r="RHA50"/>
      <c r="RHB50"/>
      <c r="RHC50"/>
      <c r="RHD50"/>
      <c r="RHE50"/>
      <c r="RHF50"/>
      <c r="RHG50"/>
      <c r="RHH50"/>
      <c r="RHI50"/>
      <c r="RHJ50"/>
      <c r="RHK50"/>
      <c r="RHL50"/>
      <c r="RHM50"/>
      <c r="RHN50"/>
      <c r="RHO50"/>
      <c r="RHP50"/>
      <c r="RHQ50"/>
      <c r="RHR50"/>
      <c r="RHS50"/>
      <c r="RHT50"/>
      <c r="RHU50"/>
      <c r="RHV50"/>
      <c r="RHW50"/>
      <c r="RHX50"/>
      <c r="RHY50"/>
      <c r="RHZ50"/>
      <c r="RIA50"/>
      <c r="RIB50"/>
      <c r="RIC50"/>
      <c r="RID50"/>
      <c r="RIE50"/>
      <c r="RIF50"/>
      <c r="RIG50"/>
      <c r="RIH50"/>
      <c r="RII50"/>
      <c r="RIJ50"/>
      <c r="RIK50"/>
      <c r="RIL50"/>
      <c r="RIM50"/>
      <c r="RIN50"/>
      <c r="RIO50"/>
      <c r="RIP50"/>
      <c r="RIQ50"/>
      <c r="RIR50"/>
      <c r="RIS50"/>
      <c r="RIT50"/>
      <c r="RIU50"/>
      <c r="RIV50"/>
      <c r="RIW50"/>
      <c r="RIX50"/>
      <c r="RIY50"/>
      <c r="RIZ50"/>
      <c r="RJA50"/>
      <c r="RJB50"/>
      <c r="RJC50"/>
      <c r="RJD50"/>
      <c r="RJE50"/>
      <c r="RJF50"/>
      <c r="RJG50"/>
      <c r="RJH50"/>
      <c r="RJI50"/>
      <c r="RJJ50"/>
      <c r="RJK50"/>
      <c r="RJL50"/>
      <c r="RJM50"/>
      <c r="RJN50"/>
      <c r="RJO50"/>
      <c r="RJP50"/>
      <c r="RJQ50"/>
      <c r="RJR50"/>
      <c r="RJS50"/>
      <c r="RJT50"/>
      <c r="RJU50"/>
      <c r="RJV50"/>
      <c r="RJW50"/>
      <c r="RJX50"/>
      <c r="RJY50"/>
      <c r="RJZ50"/>
      <c r="RKA50"/>
      <c r="RKB50"/>
      <c r="RKC50"/>
      <c r="RKD50"/>
      <c r="RKE50"/>
      <c r="RKF50"/>
      <c r="RKG50"/>
      <c r="RKH50"/>
      <c r="RKI50"/>
      <c r="RKJ50"/>
      <c r="RKK50"/>
      <c r="RKL50"/>
      <c r="RKM50"/>
      <c r="RKN50"/>
      <c r="RKO50"/>
      <c r="RKP50"/>
      <c r="RKQ50"/>
      <c r="RKR50"/>
      <c r="RKS50"/>
      <c r="RKT50"/>
      <c r="RKU50"/>
      <c r="RKV50"/>
      <c r="RKW50"/>
      <c r="RKX50"/>
      <c r="RKY50"/>
      <c r="RKZ50"/>
      <c r="RLA50"/>
      <c r="RLB50"/>
      <c r="RLC50"/>
      <c r="RLD50"/>
      <c r="RLE50"/>
      <c r="RLF50"/>
      <c r="RLG50"/>
      <c r="RLH50"/>
      <c r="RLI50"/>
      <c r="RLJ50"/>
      <c r="RLK50"/>
      <c r="RLL50"/>
      <c r="RLM50"/>
      <c r="RLN50"/>
      <c r="RLO50"/>
      <c r="RLP50"/>
      <c r="RLQ50"/>
      <c r="RLR50"/>
      <c r="RLS50"/>
      <c r="RLT50"/>
      <c r="RLU50"/>
      <c r="RLV50"/>
      <c r="RLW50"/>
      <c r="RLX50"/>
      <c r="RLY50"/>
      <c r="RLZ50"/>
      <c r="RMA50"/>
      <c r="RMB50"/>
      <c r="RMC50"/>
      <c r="RMD50"/>
      <c r="RME50"/>
      <c r="RMF50"/>
      <c r="RMG50"/>
      <c r="RMH50"/>
      <c r="RMI50"/>
      <c r="RMJ50"/>
      <c r="RMK50"/>
      <c r="RML50"/>
      <c r="RMM50"/>
      <c r="RMN50"/>
      <c r="RMO50"/>
      <c r="RMP50"/>
      <c r="RMQ50"/>
      <c r="RMR50"/>
      <c r="RMS50"/>
      <c r="RMT50"/>
      <c r="RMU50"/>
      <c r="RMV50"/>
      <c r="RMW50"/>
      <c r="RMX50"/>
      <c r="RMY50"/>
      <c r="RMZ50"/>
      <c r="RNA50"/>
      <c r="RNB50"/>
      <c r="RNC50"/>
      <c r="RND50"/>
      <c r="RNE50"/>
      <c r="RNF50"/>
      <c r="RNG50"/>
      <c r="RNH50"/>
      <c r="RNI50"/>
      <c r="RNJ50"/>
      <c r="RNK50"/>
      <c r="RNL50"/>
      <c r="RNM50"/>
      <c r="RNN50"/>
      <c r="RNO50"/>
      <c r="RNP50"/>
      <c r="RNQ50"/>
      <c r="RNR50"/>
      <c r="RNS50"/>
      <c r="RNT50"/>
      <c r="RNU50"/>
      <c r="RNV50"/>
      <c r="RNW50"/>
      <c r="RNX50"/>
      <c r="RNY50"/>
      <c r="RNZ50"/>
      <c r="ROA50"/>
      <c r="ROB50"/>
      <c r="ROC50"/>
      <c r="ROD50"/>
      <c r="ROE50"/>
      <c r="ROF50"/>
      <c r="ROG50"/>
      <c r="ROH50"/>
      <c r="ROI50"/>
      <c r="ROJ50"/>
      <c r="ROK50"/>
      <c r="ROL50"/>
      <c r="ROM50"/>
      <c r="RON50"/>
      <c r="ROO50"/>
      <c r="ROP50"/>
      <c r="ROQ50"/>
      <c r="ROR50"/>
      <c r="ROS50"/>
      <c r="ROT50"/>
      <c r="ROU50"/>
      <c r="ROV50"/>
      <c r="ROW50"/>
      <c r="ROX50"/>
      <c r="ROY50"/>
      <c r="ROZ50"/>
      <c r="RPA50"/>
      <c r="RPB50"/>
      <c r="RPC50"/>
      <c r="RPD50"/>
      <c r="RPE50"/>
      <c r="RPF50"/>
      <c r="RPG50"/>
      <c r="RPH50"/>
      <c r="RPI50"/>
      <c r="RPJ50"/>
      <c r="RPK50"/>
      <c r="RPL50"/>
      <c r="RPM50"/>
      <c r="RPN50"/>
      <c r="RPO50"/>
      <c r="RPP50"/>
      <c r="RPQ50"/>
      <c r="RPR50"/>
      <c r="RPS50"/>
      <c r="RPT50"/>
      <c r="RPU50"/>
      <c r="RPV50"/>
      <c r="RPW50"/>
      <c r="RPX50"/>
      <c r="RPY50"/>
      <c r="RPZ50"/>
      <c r="RQA50"/>
      <c r="RQB50"/>
      <c r="RQC50"/>
      <c r="RQD50"/>
      <c r="RQE50"/>
      <c r="RQF50"/>
      <c r="RQG50"/>
      <c r="RQH50"/>
      <c r="RQI50"/>
      <c r="RQJ50"/>
      <c r="RQK50"/>
      <c r="RQL50"/>
      <c r="RQM50"/>
      <c r="RQN50"/>
      <c r="RQO50"/>
      <c r="RQP50"/>
      <c r="RQQ50"/>
      <c r="RQR50"/>
      <c r="RQS50"/>
      <c r="RQT50"/>
      <c r="RQU50"/>
      <c r="RQV50"/>
      <c r="RQW50"/>
      <c r="RQX50"/>
      <c r="RQY50"/>
      <c r="RQZ50"/>
      <c r="RRA50"/>
      <c r="RRB50"/>
      <c r="RRC50"/>
      <c r="RRD50"/>
      <c r="RRE50"/>
      <c r="RRF50"/>
      <c r="RRG50"/>
      <c r="RRH50"/>
      <c r="RRI50"/>
      <c r="RRJ50"/>
      <c r="RRK50"/>
      <c r="RRL50"/>
      <c r="RRM50"/>
      <c r="RRN50"/>
      <c r="RRO50"/>
      <c r="RRP50"/>
      <c r="RRQ50"/>
      <c r="RRR50"/>
      <c r="RRS50"/>
      <c r="RRT50"/>
      <c r="RRU50"/>
      <c r="RRV50"/>
      <c r="RRW50"/>
      <c r="RRX50"/>
      <c r="RRY50"/>
      <c r="RRZ50"/>
      <c r="RSA50"/>
      <c r="RSB50"/>
      <c r="RSC50"/>
      <c r="RSD50"/>
      <c r="RSE50"/>
      <c r="RSF50"/>
      <c r="RSG50"/>
      <c r="RSH50"/>
      <c r="RSI50"/>
      <c r="RSJ50"/>
      <c r="RSK50"/>
      <c r="RSL50"/>
      <c r="RSM50"/>
      <c r="RSN50"/>
      <c r="RSO50"/>
      <c r="RSP50"/>
      <c r="RSQ50"/>
      <c r="RSR50"/>
      <c r="RSS50"/>
      <c r="RST50"/>
      <c r="RSU50"/>
      <c r="RSV50"/>
      <c r="RSW50"/>
      <c r="RSX50"/>
      <c r="RSY50"/>
      <c r="RSZ50"/>
      <c r="RTA50"/>
      <c r="RTB50"/>
      <c r="RTC50"/>
      <c r="RTD50"/>
      <c r="RTE50"/>
      <c r="RTF50"/>
      <c r="RTG50"/>
      <c r="RTH50"/>
      <c r="RTI50"/>
      <c r="RTJ50"/>
      <c r="RTK50"/>
      <c r="RTL50"/>
      <c r="RTM50"/>
      <c r="RTN50"/>
      <c r="RTO50"/>
      <c r="RTP50"/>
      <c r="RTQ50"/>
      <c r="RTR50"/>
      <c r="RTS50"/>
      <c r="RTT50"/>
      <c r="RTU50"/>
      <c r="RTV50"/>
      <c r="RTW50"/>
      <c r="RTX50"/>
      <c r="RTY50"/>
      <c r="RTZ50"/>
      <c r="RUA50"/>
      <c r="RUB50"/>
      <c r="RUC50"/>
      <c r="RUD50"/>
      <c r="RUE50"/>
      <c r="RUF50"/>
      <c r="RUG50"/>
      <c r="RUH50"/>
      <c r="RUI50"/>
      <c r="RUJ50"/>
      <c r="RUK50"/>
      <c r="RUL50"/>
      <c r="RUM50"/>
      <c r="RUN50"/>
      <c r="RUO50"/>
      <c r="RUP50"/>
      <c r="RUQ50"/>
      <c r="RUR50"/>
      <c r="RUS50"/>
      <c r="RUT50"/>
      <c r="RUU50"/>
      <c r="RUV50"/>
      <c r="RUW50"/>
      <c r="RUX50"/>
      <c r="RUY50"/>
      <c r="RUZ50"/>
      <c r="RVA50"/>
      <c r="RVB50"/>
      <c r="RVC50"/>
      <c r="RVD50"/>
      <c r="RVE50"/>
      <c r="RVF50"/>
      <c r="RVG50"/>
      <c r="RVH50"/>
      <c r="RVI50"/>
      <c r="RVJ50"/>
      <c r="RVK50"/>
      <c r="RVL50"/>
      <c r="RVM50"/>
      <c r="RVN50"/>
      <c r="RVO50"/>
      <c r="RVP50"/>
      <c r="RVQ50"/>
      <c r="RVR50"/>
      <c r="RVS50"/>
      <c r="RVT50"/>
      <c r="RVU50"/>
      <c r="RVV50"/>
      <c r="RVW50"/>
      <c r="RVX50"/>
      <c r="RVY50"/>
      <c r="RVZ50"/>
      <c r="RWA50"/>
      <c r="RWB50"/>
      <c r="RWC50"/>
      <c r="RWD50"/>
      <c r="RWE50"/>
      <c r="RWF50"/>
      <c r="RWG50"/>
      <c r="RWH50"/>
      <c r="RWI50"/>
      <c r="RWJ50"/>
      <c r="RWK50"/>
      <c r="RWL50"/>
      <c r="RWM50"/>
      <c r="RWN50"/>
      <c r="RWO50"/>
      <c r="RWP50"/>
      <c r="RWQ50"/>
      <c r="RWR50"/>
      <c r="RWS50"/>
      <c r="RWT50"/>
      <c r="RWU50"/>
      <c r="RWV50"/>
      <c r="RWW50"/>
      <c r="RWX50"/>
      <c r="RWY50"/>
      <c r="RWZ50"/>
      <c r="RXA50"/>
      <c r="RXB50"/>
      <c r="RXC50"/>
      <c r="RXD50"/>
      <c r="RXE50"/>
      <c r="RXF50"/>
      <c r="RXG50"/>
      <c r="RXH50"/>
      <c r="RXI50"/>
      <c r="RXJ50"/>
      <c r="RXK50"/>
      <c r="RXL50"/>
      <c r="RXM50"/>
      <c r="RXN50"/>
      <c r="RXO50"/>
      <c r="RXP50"/>
      <c r="RXQ50"/>
      <c r="RXR50"/>
      <c r="RXS50"/>
      <c r="RXT50"/>
      <c r="RXU50"/>
      <c r="RXV50"/>
      <c r="RXW50"/>
      <c r="RXX50"/>
      <c r="RXY50"/>
      <c r="RXZ50"/>
      <c r="RYA50"/>
      <c r="RYB50"/>
      <c r="RYC50"/>
      <c r="RYD50"/>
      <c r="RYE50"/>
      <c r="RYF50"/>
      <c r="RYG50"/>
      <c r="RYH50"/>
      <c r="RYI50"/>
      <c r="RYJ50"/>
      <c r="RYK50"/>
      <c r="RYL50"/>
      <c r="RYM50"/>
      <c r="RYN50"/>
      <c r="RYO50"/>
      <c r="RYP50"/>
      <c r="RYQ50"/>
      <c r="RYR50"/>
      <c r="RYS50"/>
      <c r="RYT50"/>
      <c r="RYU50"/>
      <c r="RYV50"/>
      <c r="RYW50"/>
      <c r="RYX50"/>
      <c r="RYY50"/>
      <c r="RYZ50"/>
      <c r="RZA50"/>
      <c r="RZB50"/>
      <c r="RZC50"/>
      <c r="RZD50"/>
      <c r="RZE50"/>
      <c r="RZF50"/>
      <c r="RZG50"/>
      <c r="RZH50"/>
      <c r="RZI50"/>
      <c r="RZJ50"/>
      <c r="RZK50"/>
      <c r="RZL50"/>
      <c r="RZM50"/>
      <c r="RZN50"/>
      <c r="RZO50"/>
      <c r="RZP50"/>
      <c r="RZQ50"/>
      <c r="RZR50"/>
      <c r="RZS50"/>
      <c r="RZT50"/>
      <c r="RZU50"/>
      <c r="RZV50"/>
      <c r="RZW50"/>
      <c r="RZX50"/>
      <c r="RZY50"/>
      <c r="RZZ50"/>
      <c r="SAA50"/>
      <c r="SAB50"/>
      <c r="SAC50"/>
      <c r="SAD50"/>
      <c r="SAE50"/>
      <c r="SAF50"/>
      <c r="SAG50"/>
      <c r="SAH50"/>
      <c r="SAI50"/>
      <c r="SAJ50"/>
      <c r="SAK50"/>
      <c r="SAL50"/>
      <c r="SAM50"/>
      <c r="SAN50"/>
      <c r="SAO50"/>
      <c r="SAP50"/>
      <c r="SAQ50"/>
      <c r="SAR50"/>
      <c r="SAS50"/>
      <c r="SAT50"/>
      <c r="SAU50"/>
      <c r="SAV50"/>
      <c r="SAW50"/>
      <c r="SAX50"/>
      <c r="SAY50"/>
      <c r="SAZ50"/>
      <c r="SBA50"/>
      <c r="SBB50"/>
      <c r="SBC50"/>
      <c r="SBD50"/>
      <c r="SBE50"/>
      <c r="SBF50"/>
      <c r="SBG50"/>
      <c r="SBH50"/>
      <c r="SBI50"/>
      <c r="SBJ50"/>
      <c r="SBK50"/>
      <c r="SBL50"/>
      <c r="SBM50"/>
      <c r="SBN50"/>
      <c r="SBO50"/>
      <c r="SBP50"/>
      <c r="SBQ50"/>
      <c r="SBR50"/>
      <c r="SBS50"/>
      <c r="SBT50"/>
      <c r="SBU50"/>
      <c r="SBV50"/>
      <c r="SBW50"/>
      <c r="SBX50"/>
      <c r="SBY50"/>
      <c r="SBZ50"/>
      <c r="SCA50"/>
      <c r="SCB50"/>
      <c r="SCC50"/>
      <c r="SCD50"/>
      <c r="SCE50"/>
      <c r="SCF50"/>
      <c r="SCG50"/>
      <c r="SCH50"/>
      <c r="SCI50"/>
      <c r="SCJ50"/>
      <c r="SCK50"/>
      <c r="SCL50"/>
      <c r="SCM50"/>
      <c r="SCN50"/>
      <c r="SCO50"/>
      <c r="SCP50"/>
      <c r="SCQ50"/>
      <c r="SCR50"/>
      <c r="SCS50"/>
      <c r="SCT50"/>
      <c r="SCU50"/>
      <c r="SCV50"/>
      <c r="SCW50"/>
      <c r="SCX50"/>
      <c r="SCY50"/>
      <c r="SCZ50"/>
      <c r="SDA50"/>
      <c r="SDB50"/>
      <c r="SDC50"/>
      <c r="SDD50"/>
      <c r="SDE50"/>
      <c r="SDF50"/>
      <c r="SDG50"/>
      <c r="SDH50"/>
      <c r="SDI50"/>
      <c r="SDJ50"/>
      <c r="SDK50"/>
      <c r="SDL50"/>
      <c r="SDM50"/>
      <c r="SDN50"/>
      <c r="SDO50"/>
      <c r="SDP50"/>
      <c r="SDQ50"/>
      <c r="SDR50"/>
      <c r="SDS50"/>
      <c r="SDT50"/>
      <c r="SDU50"/>
      <c r="SDV50"/>
      <c r="SDW50"/>
      <c r="SDX50"/>
      <c r="SDY50"/>
      <c r="SDZ50"/>
      <c r="SEA50"/>
      <c r="SEB50"/>
      <c r="SEC50"/>
      <c r="SED50"/>
      <c r="SEE50"/>
      <c r="SEF50"/>
      <c r="SEG50"/>
      <c r="SEH50"/>
      <c r="SEI50"/>
      <c r="SEJ50"/>
      <c r="SEK50"/>
      <c r="SEL50"/>
      <c r="SEM50"/>
      <c r="SEN50"/>
      <c r="SEO50"/>
      <c r="SEP50"/>
      <c r="SEQ50"/>
      <c r="SER50"/>
      <c r="SES50"/>
      <c r="SET50"/>
      <c r="SEU50"/>
      <c r="SEV50"/>
      <c r="SEW50"/>
      <c r="SEX50"/>
      <c r="SEY50"/>
      <c r="SEZ50"/>
      <c r="SFA50"/>
      <c r="SFB50"/>
      <c r="SFC50"/>
      <c r="SFD50"/>
      <c r="SFE50"/>
      <c r="SFF50"/>
      <c r="SFG50"/>
      <c r="SFH50"/>
      <c r="SFI50"/>
      <c r="SFJ50"/>
      <c r="SFK50"/>
      <c r="SFL50"/>
      <c r="SFM50"/>
      <c r="SFN50"/>
      <c r="SFO50"/>
      <c r="SFP50"/>
      <c r="SFQ50"/>
      <c r="SFR50"/>
      <c r="SFS50"/>
      <c r="SFT50"/>
      <c r="SFU50"/>
      <c r="SFV50"/>
      <c r="SFW50"/>
      <c r="SFX50"/>
      <c r="SFY50"/>
      <c r="SFZ50"/>
      <c r="SGA50"/>
      <c r="SGB50"/>
      <c r="SGC50"/>
      <c r="SGD50"/>
      <c r="SGE50"/>
      <c r="SGF50"/>
      <c r="SGG50"/>
      <c r="SGH50"/>
      <c r="SGI50"/>
      <c r="SGJ50"/>
      <c r="SGK50"/>
      <c r="SGL50"/>
      <c r="SGM50"/>
      <c r="SGN50"/>
      <c r="SGO50"/>
      <c r="SGP50"/>
      <c r="SGQ50"/>
      <c r="SGR50"/>
      <c r="SGS50"/>
      <c r="SGT50"/>
      <c r="SGU50"/>
      <c r="SGV50"/>
      <c r="SGW50"/>
      <c r="SGX50"/>
      <c r="SGY50"/>
      <c r="SGZ50"/>
      <c r="SHA50"/>
      <c r="SHB50"/>
      <c r="SHC50"/>
      <c r="SHD50"/>
      <c r="SHE50"/>
      <c r="SHF50"/>
      <c r="SHG50"/>
      <c r="SHH50"/>
      <c r="SHI50"/>
      <c r="SHJ50"/>
      <c r="SHK50"/>
      <c r="SHL50"/>
      <c r="SHM50"/>
      <c r="SHN50"/>
      <c r="SHO50"/>
      <c r="SHP50"/>
      <c r="SHQ50"/>
      <c r="SHR50"/>
      <c r="SHS50"/>
      <c r="SHT50"/>
      <c r="SHU50"/>
      <c r="SHV50"/>
      <c r="SHW50"/>
      <c r="SHX50"/>
      <c r="SHY50"/>
      <c r="SHZ50"/>
      <c r="SIA50"/>
      <c r="SIB50"/>
      <c r="SIC50"/>
      <c r="SID50"/>
      <c r="SIE50"/>
      <c r="SIF50"/>
      <c r="SIG50"/>
      <c r="SIH50"/>
      <c r="SII50"/>
      <c r="SIJ50"/>
      <c r="SIK50"/>
      <c r="SIL50"/>
      <c r="SIM50"/>
      <c r="SIN50"/>
      <c r="SIO50"/>
      <c r="SIP50"/>
      <c r="SIQ50"/>
      <c r="SIR50"/>
      <c r="SIS50"/>
      <c r="SIT50"/>
      <c r="SIU50"/>
      <c r="SIV50"/>
      <c r="SIW50"/>
      <c r="SIX50"/>
      <c r="SIY50"/>
      <c r="SIZ50"/>
      <c r="SJA50"/>
      <c r="SJB50"/>
      <c r="SJC50"/>
      <c r="SJD50"/>
      <c r="SJE50"/>
      <c r="SJF50"/>
      <c r="SJG50"/>
      <c r="SJH50"/>
      <c r="SJI50"/>
      <c r="SJJ50"/>
      <c r="SJK50"/>
      <c r="SJL50"/>
      <c r="SJM50"/>
      <c r="SJN50"/>
      <c r="SJO50"/>
      <c r="SJP50"/>
      <c r="SJQ50"/>
      <c r="SJR50"/>
      <c r="SJS50"/>
      <c r="SJT50"/>
      <c r="SJU50"/>
      <c r="SJV50"/>
      <c r="SJW50"/>
      <c r="SJX50"/>
      <c r="SJY50"/>
      <c r="SJZ50"/>
      <c r="SKA50"/>
      <c r="SKB50"/>
      <c r="SKC50"/>
      <c r="SKD50"/>
      <c r="SKE50"/>
      <c r="SKF50"/>
      <c r="SKG50"/>
      <c r="SKH50"/>
      <c r="SKI50"/>
      <c r="SKJ50"/>
      <c r="SKK50"/>
      <c r="SKL50"/>
      <c r="SKM50"/>
      <c r="SKN50"/>
      <c r="SKO50"/>
      <c r="SKP50"/>
      <c r="SKQ50"/>
      <c r="SKR50"/>
      <c r="SKS50"/>
      <c r="SKT50"/>
      <c r="SKU50"/>
      <c r="SKV50"/>
      <c r="SKW50"/>
      <c r="SKX50"/>
      <c r="SKY50"/>
      <c r="SKZ50"/>
      <c r="SLA50"/>
      <c r="SLB50"/>
      <c r="SLC50"/>
      <c r="SLD50"/>
      <c r="SLE50"/>
      <c r="SLF50"/>
      <c r="SLG50"/>
      <c r="SLH50"/>
      <c r="SLI50"/>
      <c r="SLJ50"/>
      <c r="SLK50"/>
      <c r="SLL50"/>
      <c r="SLM50"/>
      <c r="SLN50"/>
      <c r="SLO50"/>
      <c r="SLP50"/>
      <c r="SLQ50"/>
      <c r="SLR50"/>
      <c r="SLS50"/>
      <c r="SLT50"/>
      <c r="SLU50"/>
      <c r="SLV50"/>
      <c r="SLW50"/>
      <c r="SLX50"/>
      <c r="SLY50"/>
      <c r="SLZ50"/>
      <c r="SMA50"/>
      <c r="SMB50"/>
      <c r="SMC50"/>
      <c r="SMD50"/>
      <c r="SME50"/>
      <c r="SMF50"/>
      <c r="SMG50"/>
      <c r="SMH50"/>
      <c r="SMI50"/>
      <c r="SMJ50"/>
      <c r="SMK50"/>
      <c r="SML50"/>
      <c r="SMM50"/>
      <c r="SMN50"/>
      <c r="SMO50"/>
      <c r="SMP50"/>
      <c r="SMQ50"/>
      <c r="SMR50"/>
      <c r="SMS50"/>
      <c r="SMT50"/>
      <c r="SMU50"/>
      <c r="SMV50"/>
      <c r="SMW50"/>
      <c r="SMX50"/>
      <c r="SMY50"/>
      <c r="SMZ50"/>
      <c r="SNA50"/>
      <c r="SNB50"/>
      <c r="SNC50"/>
      <c r="SND50"/>
      <c r="SNE50"/>
      <c r="SNF50"/>
      <c r="SNG50"/>
      <c r="SNH50"/>
      <c r="SNI50"/>
      <c r="SNJ50"/>
      <c r="SNK50"/>
      <c r="SNL50"/>
      <c r="SNM50"/>
      <c r="SNN50"/>
      <c r="SNO50"/>
      <c r="SNP50"/>
      <c r="SNQ50"/>
      <c r="SNR50"/>
      <c r="SNS50"/>
      <c r="SNT50"/>
      <c r="SNU50"/>
      <c r="SNV50"/>
      <c r="SNW50"/>
      <c r="SNX50"/>
      <c r="SNY50"/>
      <c r="SNZ50"/>
      <c r="SOA50"/>
      <c r="SOB50"/>
      <c r="SOC50"/>
      <c r="SOD50"/>
      <c r="SOE50"/>
      <c r="SOF50"/>
      <c r="SOG50"/>
      <c r="SOH50"/>
      <c r="SOI50"/>
      <c r="SOJ50"/>
      <c r="SOK50"/>
      <c r="SOL50"/>
      <c r="SOM50"/>
      <c r="SON50"/>
      <c r="SOO50"/>
      <c r="SOP50"/>
      <c r="SOQ50"/>
      <c r="SOR50"/>
      <c r="SOS50"/>
      <c r="SOT50"/>
      <c r="SOU50"/>
      <c r="SOV50"/>
      <c r="SOW50"/>
      <c r="SOX50"/>
      <c r="SOY50"/>
      <c r="SOZ50"/>
      <c r="SPA50"/>
      <c r="SPB50"/>
      <c r="SPC50"/>
      <c r="SPD50"/>
      <c r="SPE50"/>
      <c r="SPF50"/>
      <c r="SPG50"/>
      <c r="SPH50"/>
      <c r="SPI50"/>
      <c r="SPJ50"/>
      <c r="SPK50"/>
      <c r="SPL50"/>
      <c r="SPM50"/>
      <c r="SPN50"/>
      <c r="SPO50"/>
      <c r="SPP50"/>
      <c r="SPQ50"/>
      <c r="SPR50"/>
      <c r="SPS50"/>
      <c r="SPT50"/>
      <c r="SPU50"/>
      <c r="SPV50"/>
      <c r="SPW50"/>
      <c r="SPX50"/>
      <c r="SPY50"/>
      <c r="SPZ50"/>
      <c r="SQA50"/>
      <c r="SQB50"/>
      <c r="SQC50"/>
      <c r="SQD50"/>
      <c r="SQE50"/>
      <c r="SQF50"/>
      <c r="SQG50"/>
      <c r="SQH50"/>
      <c r="SQI50"/>
      <c r="SQJ50"/>
      <c r="SQK50"/>
      <c r="SQL50"/>
      <c r="SQM50"/>
      <c r="SQN50"/>
      <c r="SQO50"/>
      <c r="SQP50"/>
      <c r="SQQ50"/>
      <c r="SQR50"/>
      <c r="SQS50"/>
      <c r="SQT50"/>
      <c r="SQU50"/>
      <c r="SQV50"/>
      <c r="SQW50"/>
      <c r="SQX50"/>
      <c r="SQY50"/>
      <c r="SQZ50"/>
      <c r="SRA50"/>
      <c r="SRB50"/>
      <c r="SRC50"/>
      <c r="SRD50"/>
      <c r="SRE50"/>
      <c r="SRF50"/>
      <c r="SRG50"/>
      <c r="SRH50"/>
      <c r="SRI50"/>
      <c r="SRJ50"/>
      <c r="SRK50"/>
      <c r="SRL50"/>
      <c r="SRM50"/>
      <c r="SRN50"/>
      <c r="SRO50"/>
      <c r="SRP50"/>
      <c r="SRQ50"/>
      <c r="SRR50"/>
      <c r="SRS50"/>
      <c r="SRT50"/>
      <c r="SRU50"/>
      <c r="SRV50"/>
      <c r="SRW50"/>
      <c r="SRX50"/>
      <c r="SRY50"/>
      <c r="SRZ50"/>
      <c r="SSA50"/>
      <c r="SSB50"/>
      <c r="SSC50"/>
      <c r="SSD50"/>
      <c r="SSE50"/>
      <c r="SSF50"/>
      <c r="SSG50"/>
      <c r="SSH50"/>
      <c r="SSI50"/>
      <c r="SSJ50"/>
      <c r="SSK50"/>
      <c r="SSL50"/>
      <c r="SSM50"/>
      <c r="SSN50"/>
      <c r="SSO50"/>
      <c r="SSP50"/>
      <c r="SSQ50"/>
      <c r="SSR50"/>
      <c r="SSS50"/>
      <c r="SST50"/>
      <c r="SSU50"/>
      <c r="SSV50"/>
      <c r="SSW50"/>
      <c r="SSX50"/>
      <c r="SSY50"/>
      <c r="SSZ50"/>
      <c r="STA50"/>
      <c r="STB50"/>
      <c r="STC50"/>
      <c r="STD50"/>
      <c r="STE50"/>
      <c r="STF50"/>
      <c r="STG50"/>
      <c r="STH50"/>
      <c r="STI50"/>
      <c r="STJ50"/>
      <c r="STK50"/>
      <c r="STL50"/>
      <c r="STM50"/>
      <c r="STN50"/>
      <c r="STO50"/>
      <c r="STP50"/>
      <c r="STQ50"/>
      <c r="STR50"/>
      <c r="STS50"/>
      <c r="STT50"/>
      <c r="STU50"/>
      <c r="STV50"/>
      <c r="STW50"/>
      <c r="STX50"/>
      <c r="STY50"/>
      <c r="STZ50"/>
      <c r="SUA50"/>
      <c r="SUB50"/>
      <c r="SUC50"/>
      <c r="SUD50"/>
      <c r="SUE50"/>
      <c r="SUF50"/>
      <c r="SUG50"/>
      <c r="SUH50"/>
      <c r="SUI50"/>
      <c r="SUJ50"/>
      <c r="SUK50"/>
      <c r="SUL50"/>
      <c r="SUM50"/>
      <c r="SUN50"/>
      <c r="SUO50"/>
      <c r="SUP50"/>
      <c r="SUQ50"/>
      <c r="SUR50"/>
      <c r="SUS50"/>
      <c r="SUT50"/>
      <c r="SUU50"/>
      <c r="SUV50"/>
      <c r="SUW50"/>
      <c r="SUX50"/>
      <c r="SUY50"/>
      <c r="SUZ50"/>
      <c r="SVA50"/>
      <c r="SVB50"/>
      <c r="SVC50"/>
      <c r="SVD50"/>
      <c r="SVE50"/>
      <c r="SVF50"/>
      <c r="SVG50"/>
      <c r="SVH50"/>
      <c r="SVI50"/>
      <c r="SVJ50"/>
      <c r="SVK50"/>
      <c r="SVL50"/>
      <c r="SVM50"/>
      <c r="SVN50"/>
      <c r="SVO50"/>
      <c r="SVP50"/>
      <c r="SVQ50"/>
      <c r="SVR50"/>
      <c r="SVS50"/>
      <c r="SVT50"/>
      <c r="SVU50"/>
      <c r="SVV50"/>
      <c r="SVW50"/>
      <c r="SVX50"/>
      <c r="SVY50"/>
      <c r="SVZ50"/>
      <c r="SWA50"/>
      <c r="SWB50"/>
      <c r="SWC50"/>
      <c r="SWD50"/>
      <c r="SWE50"/>
      <c r="SWF50"/>
      <c r="SWG50"/>
      <c r="SWH50"/>
      <c r="SWI50"/>
      <c r="SWJ50"/>
      <c r="SWK50"/>
      <c r="SWL50"/>
      <c r="SWM50"/>
      <c r="SWN50"/>
      <c r="SWO50"/>
      <c r="SWP50"/>
      <c r="SWQ50"/>
      <c r="SWR50"/>
      <c r="SWS50"/>
      <c r="SWT50"/>
      <c r="SWU50"/>
      <c r="SWV50"/>
      <c r="SWW50"/>
      <c r="SWX50"/>
      <c r="SWY50"/>
      <c r="SWZ50"/>
      <c r="SXA50"/>
      <c r="SXB50"/>
      <c r="SXC50"/>
      <c r="SXD50"/>
      <c r="SXE50"/>
      <c r="SXF50"/>
      <c r="SXG50"/>
      <c r="SXH50"/>
      <c r="SXI50"/>
      <c r="SXJ50"/>
      <c r="SXK50"/>
      <c r="SXL50"/>
      <c r="SXM50"/>
      <c r="SXN50"/>
      <c r="SXO50"/>
      <c r="SXP50"/>
      <c r="SXQ50"/>
      <c r="SXR50"/>
      <c r="SXS50"/>
      <c r="SXT50"/>
      <c r="SXU50"/>
      <c r="SXV50"/>
      <c r="SXW50"/>
      <c r="SXX50"/>
      <c r="SXY50"/>
      <c r="SXZ50"/>
      <c r="SYA50"/>
      <c r="SYB50"/>
      <c r="SYC50"/>
      <c r="SYD50"/>
      <c r="SYE50"/>
      <c r="SYF50"/>
      <c r="SYG50"/>
      <c r="SYH50"/>
      <c r="SYI50"/>
      <c r="SYJ50"/>
      <c r="SYK50"/>
      <c r="SYL50"/>
      <c r="SYM50"/>
      <c r="SYN50"/>
      <c r="SYO50"/>
      <c r="SYP50"/>
      <c r="SYQ50"/>
      <c r="SYR50"/>
      <c r="SYS50"/>
      <c r="SYT50"/>
      <c r="SYU50"/>
      <c r="SYV50"/>
      <c r="SYW50"/>
      <c r="SYX50"/>
      <c r="SYY50"/>
      <c r="SYZ50"/>
      <c r="SZA50"/>
      <c r="SZB50"/>
      <c r="SZC50"/>
      <c r="SZD50"/>
      <c r="SZE50"/>
      <c r="SZF50"/>
      <c r="SZG50"/>
      <c r="SZH50"/>
      <c r="SZI50"/>
      <c r="SZJ50"/>
      <c r="SZK50"/>
      <c r="SZL50"/>
      <c r="SZM50"/>
      <c r="SZN50"/>
      <c r="SZO50"/>
      <c r="SZP50"/>
      <c r="SZQ50"/>
      <c r="SZR50"/>
      <c r="SZS50"/>
      <c r="SZT50"/>
      <c r="SZU50"/>
      <c r="SZV50"/>
      <c r="SZW50"/>
      <c r="SZX50"/>
      <c r="SZY50"/>
      <c r="SZZ50"/>
      <c r="TAA50"/>
      <c r="TAB50"/>
      <c r="TAC50"/>
      <c r="TAD50"/>
      <c r="TAE50"/>
      <c r="TAF50"/>
      <c r="TAG50"/>
      <c r="TAH50"/>
      <c r="TAI50"/>
      <c r="TAJ50"/>
      <c r="TAK50"/>
      <c r="TAL50"/>
      <c r="TAM50"/>
      <c r="TAN50"/>
      <c r="TAO50"/>
      <c r="TAP50"/>
      <c r="TAQ50"/>
      <c r="TAR50"/>
      <c r="TAS50"/>
      <c r="TAT50"/>
      <c r="TAU50"/>
      <c r="TAV50"/>
      <c r="TAW50"/>
      <c r="TAX50"/>
      <c r="TAY50"/>
      <c r="TAZ50"/>
      <c r="TBA50"/>
      <c r="TBB50"/>
      <c r="TBC50"/>
      <c r="TBD50"/>
      <c r="TBE50"/>
      <c r="TBF50"/>
      <c r="TBG50"/>
      <c r="TBH50"/>
      <c r="TBI50"/>
      <c r="TBJ50"/>
      <c r="TBK50"/>
      <c r="TBL50"/>
      <c r="TBM50"/>
      <c r="TBN50"/>
      <c r="TBO50"/>
      <c r="TBP50"/>
      <c r="TBQ50"/>
      <c r="TBR50"/>
      <c r="TBS50"/>
      <c r="TBT50"/>
      <c r="TBU50"/>
      <c r="TBV50"/>
      <c r="TBW50"/>
      <c r="TBX50"/>
      <c r="TBY50"/>
      <c r="TBZ50"/>
      <c r="TCA50"/>
      <c r="TCB50"/>
      <c r="TCC50"/>
      <c r="TCD50"/>
      <c r="TCE50"/>
      <c r="TCF50"/>
      <c r="TCG50"/>
      <c r="TCH50"/>
      <c r="TCI50"/>
      <c r="TCJ50"/>
      <c r="TCK50"/>
      <c r="TCL50"/>
      <c r="TCM50"/>
      <c r="TCN50"/>
      <c r="TCO50"/>
      <c r="TCP50"/>
      <c r="TCQ50"/>
      <c r="TCR50"/>
      <c r="TCS50"/>
      <c r="TCT50"/>
      <c r="TCU50"/>
      <c r="TCV50"/>
      <c r="TCW50"/>
      <c r="TCX50"/>
      <c r="TCY50"/>
      <c r="TCZ50"/>
      <c r="TDA50"/>
      <c r="TDB50"/>
      <c r="TDC50"/>
      <c r="TDD50"/>
      <c r="TDE50"/>
      <c r="TDF50"/>
      <c r="TDG50"/>
      <c r="TDH50"/>
      <c r="TDI50"/>
      <c r="TDJ50"/>
      <c r="TDK50"/>
      <c r="TDL50"/>
      <c r="TDM50"/>
      <c r="TDN50"/>
      <c r="TDO50"/>
      <c r="TDP50"/>
      <c r="TDQ50"/>
      <c r="TDR50"/>
      <c r="TDS50"/>
      <c r="TDT50"/>
      <c r="TDU50"/>
      <c r="TDV50"/>
      <c r="TDW50"/>
      <c r="TDX50"/>
      <c r="TDY50"/>
      <c r="TDZ50"/>
      <c r="TEA50"/>
      <c r="TEB50"/>
      <c r="TEC50"/>
      <c r="TED50"/>
      <c r="TEE50"/>
      <c r="TEF50"/>
      <c r="TEG50"/>
      <c r="TEH50"/>
      <c r="TEI50"/>
      <c r="TEJ50"/>
      <c r="TEK50"/>
      <c r="TEL50"/>
      <c r="TEM50"/>
      <c r="TEN50"/>
      <c r="TEO50"/>
      <c r="TEP50"/>
      <c r="TEQ50"/>
      <c r="TER50"/>
      <c r="TES50"/>
      <c r="TET50"/>
      <c r="TEU50"/>
      <c r="TEV50"/>
      <c r="TEW50"/>
      <c r="TEX50"/>
      <c r="TEY50"/>
      <c r="TEZ50"/>
      <c r="TFA50"/>
      <c r="TFB50"/>
      <c r="TFC50"/>
      <c r="TFD50"/>
      <c r="TFE50"/>
      <c r="TFF50"/>
      <c r="TFG50"/>
      <c r="TFH50"/>
      <c r="TFI50"/>
      <c r="TFJ50"/>
      <c r="TFK50"/>
      <c r="TFL50"/>
      <c r="TFM50"/>
      <c r="TFN50"/>
      <c r="TFO50"/>
      <c r="TFP50"/>
      <c r="TFQ50"/>
      <c r="TFR50"/>
      <c r="TFS50"/>
      <c r="TFT50"/>
      <c r="TFU50"/>
      <c r="TFV50"/>
      <c r="TFW50"/>
      <c r="TFX50"/>
      <c r="TFY50"/>
      <c r="TFZ50"/>
      <c r="TGA50"/>
      <c r="TGB50"/>
      <c r="TGC50"/>
      <c r="TGD50"/>
      <c r="TGE50"/>
      <c r="TGF50"/>
      <c r="TGG50"/>
      <c r="TGH50"/>
      <c r="TGI50"/>
      <c r="TGJ50"/>
      <c r="TGK50"/>
      <c r="TGL50"/>
      <c r="TGM50"/>
      <c r="TGN50"/>
      <c r="TGO50"/>
      <c r="TGP50"/>
      <c r="TGQ50"/>
      <c r="TGR50"/>
      <c r="TGS50"/>
      <c r="TGT50"/>
      <c r="TGU50"/>
      <c r="TGV50"/>
      <c r="TGW50"/>
      <c r="TGX50"/>
      <c r="TGY50"/>
      <c r="TGZ50"/>
      <c r="THA50"/>
      <c r="THB50"/>
      <c r="THC50"/>
      <c r="THD50"/>
      <c r="THE50"/>
      <c r="THF50"/>
      <c r="THG50"/>
      <c r="THH50"/>
      <c r="THI50"/>
      <c r="THJ50"/>
      <c r="THK50"/>
      <c r="THL50"/>
      <c r="THM50"/>
      <c r="THN50"/>
      <c r="THO50"/>
      <c r="THP50"/>
      <c r="THQ50"/>
      <c r="THR50"/>
      <c r="THS50"/>
      <c r="THT50"/>
      <c r="THU50"/>
      <c r="THV50"/>
      <c r="THW50"/>
      <c r="THX50"/>
      <c r="THY50"/>
      <c r="THZ50"/>
      <c r="TIA50"/>
      <c r="TIB50"/>
      <c r="TIC50"/>
      <c r="TID50"/>
      <c r="TIE50"/>
      <c r="TIF50"/>
      <c r="TIG50"/>
      <c r="TIH50"/>
      <c r="TII50"/>
      <c r="TIJ50"/>
      <c r="TIK50"/>
      <c r="TIL50"/>
      <c r="TIM50"/>
      <c r="TIN50"/>
      <c r="TIO50"/>
      <c r="TIP50"/>
      <c r="TIQ50"/>
      <c r="TIR50"/>
      <c r="TIS50"/>
      <c r="TIT50"/>
      <c r="TIU50"/>
      <c r="TIV50"/>
      <c r="TIW50"/>
      <c r="TIX50"/>
      <c r="TIY50"/>
      <c r="TIZ50"/>
      <c r="TJA50"/>
      <c r="TJB50"/>
      <c r="TJC50"/>
      <c r="TJD50"/>
      <c r="TJE50"/>
      <c r="TJF50"/>
      <c r="TJG50"/>
      <c r="TJH50"/>
      <c r="TJI50"/>
      <c r="TJJ50"/>
      <c r="TJK50"/>
      <c r="TJL50"/>
      <c r="TJM50"/>
      <c r="TJN50"/>
      <c r="TJO50"/>
      <c r="TJP50"/>
      <c r="TJQ50"/>
      <c r="TJR50"/>
      <c r="TJS50"/>
      <c r="TJT50"/>
      <c r="TJU50"/>
      <c r="TJV50"/>
      <c r="TJW50"/>
      <c r="TJX50"/>
      <c r="TJY50"/>
      <c r="TJZ50"/>
      <c r="TKA50"/>
      <c r="TKB50"/>
      <c r="TKC50"/>
      <c r="TKD50"/>
      <c r="TKE50"/>
      <c r="TKF50"/>
      <c r="TKG50"/>
      <c r="TKH50"/>
      <c r="TKI50"/>
      <c r="TKJ50"/>
      <c r="TKK50"/>
      <c r="TKL50"/>
      <c r="TKM50"/>
      <c r="TKN50"/>
      <c r="TKO50"/>
      <c r="TKP50"/>
      <c r="TKQ50"/>
      <c r="TKR50"/>
      <c r="TKS50"/>
      <c r="TKT50"/>
      <c r="TKU50"/>
      <c r="TKV50"/>
      <c r="TKW50"/>
      <c r="TKX50"/>
      <c r="TKY50"/>
      <c r="TKZ50"/>
      <c r="TLA50"/>
      <c r="TLB50"/>
      <c r="TLC50"/>
      <c r="TLD50"/>
      <c r="TLE50"/>
      <c r="TLF50"/>
      <c r="TLG50"/>
      <c r="TLH50"/>
      <c r="TLI50"/>
      <c r="TLJ50"/>
      <c r="TLK50"/>
      <c r="TLL50"/>
      <c r="TLM50"/>
      <c r="TLN50"/>
      <c r="TLO50"/>
      <c r="TLP50"/>
      <c r="TLQ50"/>
      <c r="TLR50"/>
      <c r="TLS50"/>
      <c r="TLT50"/>
      <c r="TLU50"/>
      <c r="TLV50"/>
      <c r="TLW50"/>
      <c r="TLX50"/>
      <c r="TLY50"/>
      <c r="TLZ50"/>
      <c r="TMA50"/>
      <c r="TMB50"/>
      <c r="TMC50"/>
      <c r="TMD50"/>
      <c r="TME50"/>
      <c r="TMF50"/>
      <c r="TMG50"/>
      <c r="TMH50"/>
      <c r="TMI50"/>
      <c r="TMJ50"/>
      <c r="TMK50"/>
      <c r="TML50"/>
      <c r="TMM50"/>
      <c r="TMN50"/>
      <c r="TMO50"/>
      <c r="TMP50"/>
      <c r="TMQ50"/>
      <c r="TMR50"/>
      <c r="TMS50"/>
      <c r="TMT50"/>
      <c r="TMU50"/>
      <c r="TMV50"/>
      <c r="TMW50"/>
      <c r="TMX50"/>
      <c r="TMY50"/>
      <c r="TMZ50"/>
      <c r="TNA50"/>
      <c r="TNB50"/>
      <c r="TNC50"/>
      <c r="TND50"/>
      <c r="TNE50"/>
      <c r="TNF50"/>
      <c r="TNG50"/>
      <c r="TNH50"/>
      <c r="TNI50"/>
      <c r="TNJ50"/>
      <c r="TNK50"/>
      <c r="TNL50"/>
      <c r="TNM50"/>
      <c r="TNN50"/>
      <c r="TNO50"/>
      <c r="TNP50"/>
      <c r="TNQ50"/>
      <c r="TNR50"/>
      <c r="TNS50"/>
      <c r="TNT50"/>
      <c r="TNU50"/>
      <c r="TNV50"/>
      <c r="TNW50"/>
      <c r="TNX50"/>
      <c r="TNY50"/>
      <c r="TNZ50"/>
      <c r="TOA50"/>
      <c r="TOB50"/>
      <c r="TOC50"/>
      <c r="TOD50"/>
      <c r="TOE50"/>
      <c r="TOF50"/>
      <c r="TOG50"/>
      <c r="TOH50"/>
      <c r="TOI50"/>
      <c r="TOJ50"/>
      <c r="TOK50"/>
      <c r="TOL50"/>
      <c r="TOM50"/>
      <c r="TON50"/>
      <c r="TOO50"/>
      <c r="TOP50"/>
      <c r="TOQ50"/>
      <c r="TOR50"/>
      <c r="TOS50"/>
      <c r="TOT50"/>
      <c r="TOU50"/>
      <c r="TOV50"/>
      <c r="TOW50"/>
      <c r="TOX50"/>
      <c r="TOY50"/>
      <c r="TOZ50"/>
      <c r="TPA50"/>
      <c r="TPB50"/>
      <c r="TPC50"/>
      <c r="TPD50"/>
      <c r="TPE50"/>
      <c r="TPF50"/>
      <c r="TPG50"/>
      <c r="TPH50"/>
      <c r="TPI50"/>
      <c r="TPJ50"/>
      <c r="TPK50"/>
      <c r="TPL50"/>
      <c r="TPM50"/>
      <c r="TPN50"/>
      <c r="TPO50"/>
      <c r="TPP50"/>
      <c r="TPQ50"/>
      <c r="TPR50"/>
      <c r="TPS50"/>
      <c r="TPT50"/>
      <c r="TPU50"/>
      <c r="TPV50"/>
      <c r="TPW50"/>
      <c r="TPX50"/>
      <c r="TPY50"/>
      <c r="TPZ50"/>
      <c r="TQA50"/>
      <c r="TQB50"/>
      <c r="TQC50"/>
      <c r="TQD50"/>
      <c r="TQE50"/>
      <c r="TQF50"/>
      <c r="TQG50"/>
      <c r="TQH50"/>
      <c r="TQI50"/>
      <c r="TQJ50"/>
      <c r="TQK50"/>
      <c r="TQL50"/>
      <c r="TQM50"/>
      <c r="TQN50"/>
      <c r="TQO50"/>
      <c r="TQP50"/>
      <c r="TQQ50"/>
      <c r="TQR50"/>
      <c r="TQS50"/>
      <c r="TQT50"/>
      <c r="TQU50"/>
      <c r="TQV50"/>
      <c r="TQW50"/>
      <c r="TQX50"/>
      <c r="TQY50"/>
      <c r="TQZ50"/>
      <c r="TRA50"/>
      <c r="TRB50"/>
      <c r="TRC50"/>
      <c r="TRD50"/>
      <c r="TRE50"/>
      <c r="TRF50"/>
      <c r="TRG50"/>
      <c r="TRH50"/>
      <c r="TRI50"/>
      <c r="TRJ50"/>
      <c r="TRK50"/>
      <c r="TRL50"/>
      <c r="TRM50"/>
      <c r="TRN50"/>
      <c r="TRO50"/>
      <c r="TRP50"/>
      <c r="TRQ50"/>
      <c r="TRR50"/>
      <c r="TRS50"/>
      <c r="TRT50"/>
      <c r="TRU50"/>
      <c r="TRV50"/>
      <c r="TRW50"/>
      <c r="TRX50"/>
      <c r="TRY50"/>
      <c r="TRZ50"/>
      <c r="TSA50"/>
      <c r="TSB50"/>
      <c r="TSC50"/>
      <c r="TSD50"/>
      <c r="TSE50"/>
      <c r="TSF50"/>
      <c r="TSG50"/>
      <c r="TSH50"/>
      <c r="TSI50"/>
      <c r="TSJ50"/>
      <c r="TSK50"/>
      <c r="TSL50"/>
      <c r="TSM50"/>
      <c r="TSN50"/>
      <c r="TSO50"/>
      <c r="TSP50"/>
      <c r="TSQ50"/>
      <c r="TSR50"/>
      <c r="TSS50"/>
      <c r="TST50"/>
      <c r="TSU50"/>
      <c r="TSV50"/>
      <c r="TSW50"/>
      <c r="TSX50"/>
      <c r="TSY50"/>
      <c r="TSZ50"/>
      <c r="TTA50"/>
      <c r="TTB50"/>
      <c r="TTC50"/>
      <c r="TTD50"/>
      <c r="TTE50"/>
      <c r="TTF50"/>
      <c r="TTG50"/>
      <c r="TTH50"/>
      <c r="TTI50"/>
      <c r="TTJ50"/>
      <c r="TTK50"/>
      <c r="TTL50"/>
      <c r="TTM50"/>
      <c r="TTN50"/>
      <c r="TTO50"/>
      <c r="TTP50"/>
      <c r="TTQ50"/>
      <c r="TTR50"/>
      <c r="TTS50"/>
      <c r="TTT50"/>
      <c r="TTU50"/>
      <c r="TTV50"/>
      <c r="TTW50"/>
      <c r="TTX50"/>
      <c r="TTY50"/>
      <c r="TTZ50"/>
      <c r="TUA50"/>
      <c r="TUB50"/>
      <c r="TUC50"/>
      <c r="TUD50"/>
      <c r="TUE50"/>
      <c r="TUF50"/>
      <c r="TUG50"/>
      <c r="TUH50"/>
      <c r="TUI50"/>
      <c r="TUJ50"/>
      <c r="TUK50"/>
      <c r="TUL50"/>
      <c r="TUM50"/>
      <c r="TUN50"/>
      <c r="TUO50"/>
      <c r="TUP50"/>
      <c r="TUQ50"/>
      <c r="TUR50"/>
      <c r="TUS50"/>
      <c r="TUT50"/>
      <c r="TUU50"/>
      <c r="TUV50"/>
      <c r="TUW50"/>
      <c r="TUX50"/>
      <c r="TUY50"/>
      <c r="TUZ50"/>
      <c r="TVA50"/>
      <c r="TVB50"/>
      <c r="TVC50"/>
      <c r="TVD50"/>
      <c r="TVE50"/>
      <c r="TVF50"/>
      <c r="TVG50"/>
      <c r="TVH50"/>
      <c r="TVI50"/>
      <c r="TVJ50"/>
      <c r="TVK50"/>
      <c r="TVL50"/>
      <c r="TVM50"/>
      <c r="TVN50"/>
      <c r="TVO50"/>
      <c r="TVP50"/>
      <c r="TVQ50"/>
      <c r="TVR50"/>
      <c r="TVS50"/>
      <c r="TVT50"/>
      <c r="TVU50"/>
      <c r="TVV50"/>
      <c r="TVW50"/>
      <c r="TVX50"/>
      <c r="TVY50"/>
      <c r="TVZ50"/>
      <c r="TWA50"/>
      <c r="TWB50"/>
      <c r="TWC50"/>
      <c r="TWD50"/>
      <c r="TWE50"/>
      <c r="TWF50"/>
      <c r="TWG50"/>
      <c r="TWH50"/>
      <c r="TWI50"/>
      <c r="TWJ50"/>
      <c r="TWK50"/>
      <c r="TWL50"/>
      <c r="TWM50"/>
      <c r="TWN50"/>
      <c r="TWO50"/>
      <c r="TWP50"/>
      <c r="TWQ50"/>
      <c r="TWR50"/>
      <c r="TWS50"/>
      <c r="TWT50"/>
      <c r="TWU50"/>
      <c r="TWV50"/>
      <c r="TWW50"/>
      <c r="TWX50"/>
      <c r="TWY50"/>
      <c r="TWZ50"/>
      <c r="TXA50"/>
      <c r="TXB50"/>
      <c r="TXC50"/>
      <c r="TXD50"/>
      <c r="TXE50"/>
      <c r="TXF50"/>
      <c r="TXG50"/>
      <c r="TXH50"/>
      <c r="TXI50"/>
      <c r="TXJ50"/>
      <c r="TXK50"/>
      <c r="TXL50"/>
      <c r="TXM50"/>
      <c r="TXN50"/>
      <c r="TXO50"/>
      <c r="TXP50"/>
      <c r="TXQ50"/>
      <c r="TXR50"/>
      <c r="TXS50"/>
      <c r="TXT50"/>
      <c r="TXU50"/>
      <c r="TXV50"/>
      <c r="TXW50"/>
      <c r="TXX50"/>
      <c r="TXY50"/>
      <c r="TXZ50"/>
      <c r="TYA50"/>
      <c r="TYB50"/>
      <c r="TYC50"/>
      <c r="TYD50"/>
      <c r="TYE50"/>
      <c r="TYF50"/>
      <c r="TYG50"/>
      <c r="TYH50"/>
      <c r="TYI50"/>
      <c r="TYJ50"/>
      <c r="TYK50"/>
      <c r="TYL50"/>
      <c r="TYM50"/>
      <c r="TYN50"/>
      <c r="TYO50"/>
      <c r="TYP50"/>
      <c r="TYQ50"/>
      <c r="TYR50"/>
      <c r="TYS50"/>
      <c r="TYT50"/>
      <c r="TYU50"/>
      <c r="TYV50"/>
      <c r="TYW50"/>
      <c r="TYX50"/>
      <c r="TYY50"/>
      <c r="TYZ50"/>
      <c r="TZA50"/>
      <c r="TZB50"/>
      <c r="TZC50"/>
      <c r="TZD50"/>
      <c r="TZE50"/>
      <c r="TZF50"/>
      <c r="TZG50"/>
      <c r="TZH50"/>
      <c r="TZI50"/>
      <c r="TZJ50"/>
      <c r="TZK50"/>
      <c r="TZL50"/>
      <c r="TZM50"/>
      <c r="TZN50"/>
      <c r="TZO50"/>
      <c r="TZP50"/>
      <c r="TZQ50"/>
      <c r="TZR50"/>
      <c r="TZS50"/>
      <c r="TZT50"/>
      <c r="TZU50"/>
      <c r="TZV50"/>
      <c r="TZW50"/>
      <c r="TZX50"/>
      <c r="TZY50"/>
      <c r="TZZ50"/>
      <c r="UAA50"/>
      <c r="UAB50"/>
      <c r="UAC50"/>
      <c r="UAD50"/>
      <c r="UAE50"/>
      <c r="UAF50"/>
      <c r="UAG50"/>
      <c r="UAH50"/>
      <c r="UAI50"/>
      <c r="UAJ50"/>
      <c r="UAK50"/>
      <c r="UAL50"/>
      <c r="UAM50"/>
      <c r="UAN50"/>
      <c r="UAO50"/>
      <c r="UAP50"/>
      <c r="UAQ50"/>
      <c r="UAR50"/>
      <c r="UAS50"/>
      <c r="UAT50"/>
      <c r="UAU50"/>
      <c r="UAV50"/>
      <c r="UAW50"/>
      <c r="UAX50"/>
      <c r="UAY50"/>
      <c r="UAZ50"/>
      <c r="UBA50"/>
      <c r="UBB50"/>
      <c r="UBC50"/>
      <c r="UBD50"/>
      <c r="UBE50"/>
      <c r="UBF50"/>
      <c r="UBG50"/>
      <c r="UBH50"/>
      <c r="UBI50"/>
      <c r="UBJ50"/>
      <c r="UBK50"/>
      <c r="UBL50"/>
      <c r="UBM50"/>
      <c r="UBN50"/>
      <c r="UBO50"/>
      <c r="UBP50"/>
      <c r="UBQ50"/>
      <c r="UBR50"/>
      <c r="UBS50"/>
      <c r="UBT50"/>
      <c r="UBU50"/>
      <c r="UBV50"/>
      <c r="UBW50"/>
      <c r="UBX50"/>
      <c r="UBY50"/>
      <c r="UBZ50"/>
      <c r="UCA50"/>
      <c r="UCB50"/>
      <c r="UCC50"/>
      <c r="UCD50"/>
      <c r="UCE50"/>
      <c r="UCF50"/>
      <c r="UCG50"/>
      <c r="UCH50"/>
      <c r="UCI50"/>
      <c r="UCJ50"/>
      <c r="UCK50"/>
      <c r="UCL50"/>
      <c r="UCM50"/>
      <c r="UCN50"/>
      <c r="UCO50"/>
      <c r="UCP50"/>
      <c r="UCQ50"/>
      <c r="UCR50"/>
      <c r="UCS50"/>
      <c r="UCT50"/>
      <c r="UCU50"/>
      <c r="UCV50"/>
      <c r="UCW50"/>
      <c r="UCX50"/>
      <c r="UCY50"/>
      <c r="UCZ50"/>
      <c r="UDA50"/>
      <c r="UDB50"/>
      <c r="UDC50"/>
      <c r="UDD50"/>
      <c r="UDE50"/>
      <c r="UDF50"/>
      <c r="UDG50"/>
      <c r="UDH50"/>
      <c r="UDI50"/>
      <c r="UDJ50"/>
      <c r="UDK50"/>
      <c r="UDL50"/>
      <c r="UDM50"/>
      <c r="UDN50"/>
      <c r="UDO50"/>
      <c r="UDP50"/>
      <c r="UDQ50"/>
      <c r="UDR50"/>
      <c r="UDS50"/>
      <c r="UDT50"/>
      <c r="UDU50"/>
      <c r="UDV50"/>
      <c r="UDW50"/>
      <c r="UDX50"/>
      <c r="UDY50"/>
      <c r="UDZ50"/>
      <c r="UEA50"/>
      <c r="UEB50"/>
      <c r="UEC50"/>
      <c r="UED50"/>
      <c r="UEE50"/>
      <c r="UEF50"/>
      <c r="UEG50"/>
      <c r="UEH50"/>
      <c r="UEI50"/>
      <c r="UEJ50"/>
      <c r="UEK50"/>
      <c r="UEL50"/>
      <c r="UEM50"/>
      <c r="UEN50"/>
      <c r="UEO50"/>
      <c r="UEP50"/>
      <c r="UEQ50"/>
      <c r="UER50"/>
      <c r="UES50"/>
      <c r="UET50"/>
      <c r="UEU50"/>
      <c r="UEV50"/>
      <c r="UEW50"/>
      <c r="UEX50"/>
      <c r="UEY50"/>
      <c r="UEZ50"/>
      <c r="UFA50"/>
      <c r="UFB50"/>
      <c r="UFC50"/>
      <c r="UFD50"/>
      <c r="UFE50"/>
      <c r="UFF50"/>
      <c r="UFG50"/>
      <c r="UFH50"/>
      <c r="UFI50"/>
      <c r="UFJ50"/>
      <c r="UFK50"/>
      <c r="UFL50"/>
      <c r="UFM50"/>
      <c r="UFN50"/>
      <c r="UFO50"/>
      <c r="UFP50"/>
      <c r="UFQ50"/>
      <c r="UFR50"/>
      <c r="UFS50"/>
      <c r="UFT50"/>
      <c r="UFU50"/>
      <c r="UFV50"/>
      <c r="UFW50"/>
      <c r="UFX50"/>
      <c r="UFY50"/>
      <c r="UFZ50"/>
      <c r="UGA50"/>
      <c r="UGB50"/>
      <c r="UGC50"/>
      <c r="UGD50"/>
      <c r="UGE50"/>
      <c r="UGF50"/>
      <c r="UGG50"/>
      <c r="UGH50"/>
      <c r="UGI50"/>
      <c r="UGJ50"/>
      <c r="UGK50"/>
      <c r="UGL50"/>
      <c r="UGM50"/>
      <c r="UGN50"/>
      <c r="UGO50"/>
      <c r="UGP50"/>
      <c r="UGQ50"/>
      <c r="UGR50"/>
      <c r="UGS50"/>
      <c r="UGT50"/>
      <c r="UGU50"/>
      <c r="UGV50"/>
      <c r="UGW50"/>
      <c r="UGX50"/>
      <c r="UGY50"/>
      <c r="UGZ50"/>
      <c r="UHA50"/>
      <c r="UHB50"/>
      <c r="UHC50"/>
      <c r="UHD50"/>
      <c r="UHE50"/>
      <c r="UHF50"/>
      <c r="UHG50"/>
      <c r="UHH50"/>
      <c r="UHI50"/>
      <c r="UHJ50"/>
      <c r="UHK50"/>
      <c r="UHL50"/>
      <c r="UHM50"/>
      <c r="UHN50"/>
      <c r="UHO50"/>
      <c r="UHP50"/>
      <c r="UHQ50"/>
      <c r="UHR50"/>
      <c r="UHS50"/>
      <c r="UHT50"/>
      <c r="UHU50"/>
      <c r="UHV50"/>
      <c r="UHW50"/>
      <c r="UHX50"/>
      <c r="UHY50"/>
      <c r="UHZ50"/>
      <c r="UIA50"/>
      <c r="UIB50"/>
      <c r="UIC50"/>
      <c r="UID50"/>
      <c r="UIE50"/>
      <c r="UIF50"/>
      <c r="UIG50"/>
      <c r="UIH50"/>
      <c r="UII50"/>
      <c r="UIJ50"/>
      <c r="UIK50"/>
      <c r="UIL50"/>
      <c r="UIM50"/>
      <c r="UIN50"/>
      <c r="UIO50"/>
      <c r="UIP50"/>
      <c r="UIQ50"/>
      <c r="UIR50"/>
      <c r="UIS50"/>
      <c r="UIT50"/>
      <c r="UIU50"/>
      <c r="UIV50"/>
      <c r="UIW50"/>
      <c r="UIX50"/>
      <c r="UIY50"/>
      <c r="UIZ50"/>
      <c r="UJA50"/>
      <c r="UJB50"/>
      <c r="UJC50"/>
      <c r="UJD50"/>
      <c r="UJE50"/>
      <c r="UJF50"/>
      <c r="UJG50"/>
      <c r="UJH50"/>
      <c r="UJI50"/>
      <c r="UJJ50"/>
      <c r="UJK50"/>
      <c r="UJL50"/>
      <c r="UJM50"/>
      <c r="UJN50"/>
      <c r="UJO50"/>
      <c r="UJP50"/>
      <c r="UJQ50"/>
      <c r="UJR50"/>
      <c r="UJS50"/>
      <c r="UJT50"/>
      <c r="UJU50"/>
      <c r="UJV50"/>
      <c r="UJW50"/>
      <c r="UJX50"/>
      <c r="UJY50"/>
      <c r="UJZ50"/>
      <c r="UKA50"/>
      <c r="UKB50"/>
      <c r="UKC50"/>
      <c r="UKD50"/>
      <c r="UKE50"/>
      <c r="UKF50"/>
      <c r="UKG50"/>
      <c r="UKH50"/>
      <c r="UKI50"/>
      <c r="UKJ50"/>
      <c r="UKK50"/>
      <c r="UKL50"/>
      <c r="UKM50"/>
      <c r="UKN50"/>
      <c r="UKO50"/>
      <c r="UKP50"/>
      <c r="UKQ50"/>
      <c r="UKR50"/>
      <c r="UKS50"/>
      <c r="UKT50"/>
      <c r="UKU50"/>
      <c r="UKV50"/>
      <c r="UKW50"/>
      <c r="UKX50"/>
      <c r="UKY50"/>
      <c r="UKZ50"/>
      <c r="ULA50"/>
      <c r="ULB50"/>
      <c r="ULC50"/>
      <c r="ULD50"/>
      <c r="ULE50"/>
      <c r="ULF50"/>
      <c r="ULG50"/>
      <c r="ULH50"/>
      <c r="ULI50"/>
      <c r="ULJ50"/>
      <c r="ULK50"/>
      <c r="ULL50"/>
      <c r="ULM50"/>
      <c r="ULN50"/>
      <c r="ULO50"/>
      <c r="ULP50"/>
      <c r="ULQ50"/>
      <c r="ULR50"/>
      <c r="ULS50"/>
      <c r="ULT50"/>
      <c r="ULU50"/>
      <c r="ULV50"/>
      <c r="ULW50"/>
      <c r="ULX50"/>
      <c r="ULY50"/>
      <c r="ULZ50"/>
      <c r="UMA50"/>
      <c r="UMB50"/>
      <c r="UMC50"/>
      <c r="UMD50"/>
      <c r="UME50"/>
      <c r="UMF50"/>
      <c r="UMG50"/>
      <c r="UMH50"/>
      <c r="UMI50"/>
      <c r="UMJ50"/>
      <c r="UMK50"/>
      <c r="UML50"/>
      <c r="UMM50"/>
      <c r="UMN50"/>
      <c r="UMO50"/>
      <c r="UMP50"/>
      <c r="UMQ50"/>
      <c r="UMR50"/>
      <c r="UMS50"/>
      <c r="UMT50"/>
      <c r="UMU50"/>
      <c r="UMV50"/>
      <c r="UMW50"/>
      <c r="UMX50"/>
      <c r="UMY50"/>
      <c r="UMZ50"/>
      <c r="UNA50"/>
      <c r="UNB50"/>
      <c r="UNC50"/>
      <c r="UND50"/>
      <c r="UNE50"/>
      <c r="UNF50"/>
      <c r="UNG50"/>
      <c r="UNH50"/>
      <c r="UNI50"/>
      <c r="UNJ50"/>
      <c r="UNK50"/>
      <c r="UNL50"/>
      <c r="UNM50"/>
      <c r="UNN50"/>
      <c r="UNO50"/>
      <c r="UNP50"/>
      <c r="UNQ50"/>
      <c r="UNR50"/>
      <c r="UNS50"/>
      <c r="UNT50"/>
      <c r="UNU50"/>
      <c r="UNV50"/>
      <c r="UNW50"/>
      <c r="UNX50"/>
      <c r="UNY50"/>
      <c r="UNZ50"/>
      <c r="UOA50"/>
      <c r="UOB50"/>
      <c r="UOC50"/>
      <c r="UOD50"/>
      <c r="UOE50"/>
      <c r="UOF50"/>
      <c r="UOG50"/>
      <c r="UOH50"/>
      <c r="UOI50"/>
      <c r="UOJ50"/>
      <c r="UOK50"/>
      <c r="UOL50"/>
      <c r="UOM50"/>
      <c r="UON50"/>
      <c r="UOO50"/>
      <c r="UOP50"/>
      <c r="UOQ50"/>
      <c r="UOR50"/>
      <c r="UOS50"/>
      <c r="UOT50"/>
      <c r="UOU50"/>
      <c r="UOV50"/>
      <c r="UOW50"/>
      <c r="UOX50"/>
      <c r="UOY50"/>
      <c r="UOZ50"/>
      <c r="UPA50"/>
      <c r="UPB50"/>
      <c r="UPC50"/>
      <c r="UPD50"/>
      <c r="UPE50"/>
      <c r="UPF50"/>
      <c r="UPG50"/>
      <c r="UPH50"/>
      <c r="UPI50"/>
      <c r="UPJ50"/>
      <c r="UPK50"/>
      <c r="UPL50"/>
      <c r="UPM50"/>
      <c r="UPN50"/>
      <c r="UPO50"/>
      <c r="UPP50"/>
      <c r="UPQ50"/>
      <c r="UPR50"/>
      <c r="UPS50"/>
      <c r="UPT50"/>
      <c r="UPU50"/>
      <c r="UPV50"/>
      <c r="UPW50"/>
      <c r="UPX50"/>
      <c r="UPY50"/>
      <c r="UPZ50"/>
      <c r="UQA50"/>
      <c r="UQB50"/>
      <c r="UQC50"/>
      <c r="UQD50"/>
      <c r="UQE50"/>
      <c r="UQF50"/>
      <c r="UQG50"/>
      <c r="UQH50"/>
      <c r="UQI50"/>
      <c r="UQJ50"/>
      <c r="UQK50"/>
      <c r="UQL50"/>
      <c r="UQM50"/>
      <c r="UQN50"/>
      <c r="UQO50"/>
      <c r="UQP50"/>
      <c r="UQQ50"/>
      <c r="UQR50"/>
      <c r="UQS50"/>
      <c r="UQT50"/>
      <c r="UQU50"/>
      <c r="UQV50"/>
      <c r="UQW50"/>
      <c r="UQX50"/>
      <c r="UQY50"/>
      <c r="UQZ50"/>
      <c r="URA50"/>
      <c r="URB50"/>
      <c r="URC50"/>
      <c r="URD50"/>
      <c r="URE50"/>
      <c r="URF50"/>
      <c r="URG50"/>
      <c r="URH50"/>
      <c r="URI50"/>
      <c r="URJ50"/>
      <c r="URK50"/>
      <c r="URL50"/>
      <c r="URM50"/>
      <c r="URN50"/>
      <c r="URO50"/>
      <c r="URP50"/>
      <c r="URQ50"/>
      <c r="URR50"/>
      <c r="URS50"/>
      <c r="URT50"/>
      <c r="URU50"/>
      <c r="URV50"/>
      <c r="URW50"/>
      <c r="URX50"/>
      <c r="URY50"/>
      <c r="URZ50"/>
      <c r="USA50"/>
      <c r="USB50"/>
      <c r="USC50"/>
      <c r="USD50"/>
      <c r="USE50"/>
      <c r="USF50"/>
      <c r="USG50"/>
      <c r="USH50"/>
      <c r="USI50"/>
      <c r="USJ50"/>
      <c r="USK50"/>
      <c r="USL50"/>
      <c r="USM50"/>
      <c r="USN50"/>
      <c r="USO50"/>
      <c r="USP50"/>
      <c r="USQ50"/>
      <c r="USR50"/>
      <c r="USS50"/>
      <c r="UST50"/>
      <c r="USU50"/>
      <c r="USV50"/>
      <c r="USW50"/>
      <c r="USX50"/>
      <c r="USY50"/>
      <c r="USZ50"/>
      <c r="UTA50"/>
      <c r="UTB50"/>
      <c r="UTC50"/>
      <c r="UTD50"/>
      <c r="UTE50"/>
      <c r="UTF50"/>
      <c r="UTG50"/>
      <c r="UTH50"/>
      <c r="UTI50"/>
      <c r="UTJ50"/>
      <c r="UTK50"/>
      <c r="UTL50"/>
      <c r="UTM50"/>
      <c r="UTN50"/>
      <c r="UTO50"/>
      <c r="UTP50"/>
      <c r="UTQ50"/>
      <c r="UTR50"/>
      <c r="UTS50"/>
      <c r="UTT50"/>
      <c r="UTU50"/>
      <c r="UTV50"/>
      <c r="UTW50"/>
      <c r="UTX50"/>
      <c r="UTY50"/>
      <c r="UTZ50"/>
      <c r="UUA50"/>
      <c r="UUB50"/>
      <c r="UUC50"/>
      <c r="UUD50"/>
      <c r="UUE50"/>
      <c r="UUF50"/>
      <c r="UUG50"/>
      <c r="UUH50"/>
      <c r="UUI50"/>
      <c r="UUJ50"/>
      <c r="UUK50"/>
      <c r="UUL50"/>
      <c r="UUM50"/>
      <c r="UUN50"/>
      <c r="UUO50"/>
      <c r="UUP50"/>
      <c r="UUQ50"/>
      <c r="UUR50"/>
      <c r="UUS50"/>
      <c r="UUT50"/>
      <c r="UUU50"/>
      <c r="UUV50"/>
      <c r="UUW50"/>
      <c r="UUX50"/>
      <c r="UUY50"/>
      <c r="UUZ50"/>
      <c r="UVA50"/>
      <c r="UVB50"/>
      <c r="UVC50"/>
      <c r="UVD50"/>
      <c r="UVE50"/>
      <c r="UVF50"/>
      <c r="UVG50"/>
      <c r="UVH50"/>
      <c r="UVI50"/>
      <c r="UVJ50"/>
      <c r="UVK50"/>
      <c r="UVL50"/>
      <c r="UVM50"/>
      <c r="UVN50"/>
      <c r="UVO50"/>
      <c r="UVP50"/>
      <c r="UVQ50"/>
      <c r="UVR50"/>
      <c r="UVS50"/>
      <c r="UVT50"/>
      <c r="UVU50"/>
      <c r="UVV50"/>
      <c r="UVW50"/>
      <c r="UVX50"/>
      <c r="UVY50"/>
      <c r="UVZ50"/>
      <c r="UWA50"/>
      <c r="UWB50"/>
      <c r="UWC50"/>
      <c r="UWD50"/>
      <c r="UWE50"/>
      <c r="UWF50"/>
      <c r="UWG50"/>
      <c r="UWH50"/>
      <c r="UWI50"/>
      <c r="UWJ50"/>
      <c r="UWK50"/>
      <c r="UWL50"/>
      <c r="UWM50"/>
      <c r="UWN50"/>
      <c r="UWO50"/>
      <c r="UWP50"/>
      <c r="UWQ50"/>
      <c r="UWR50"/>
      <c r="UWS50"/>
      <c r="UWT50"/>
      <c r="UWU50"/>
      <c r="UWV50"/>
      <c r="UWW50"/>
      <c r="UWX50"/>
      <c r="UWY50"/>
      <c r="UWZ50"/>
      <c r="UXA50"/>
      <c r="UXB50"/>
      <c r="UXC50"/>
      <c r="UXD50"/>
      <c r="UXE50"/>
      <c r="UXF50"/>
      <c r="UXG50"/>
      <c r="UXH50"/>
      <c r="UXI50"/>
      <c r="UXJ50"/>
      <c r="UXK50"/>
      <c r="UXL50"/>
      <c r="UXM50"/>
      <c r="UXN50"/>
      <c r="UXO50"/>
      <c r="UXP50"/>
      <c r="UXQ50"/>
      <c r="UXR50"/>
      <c r="UXS50"/>
      <c r="UXT50"/>
      <c r="UXU50"/>
      <c r="UXV50"/>
      <c r="UXW50"/>
      <c r="UXX50"/>
      <c r="UXY50"/>
      <c r="UXZ50"/>
      <c r="UYA50"/>
      <c r="UYB50"/>
      <c r="UYC50"/>
      <c r="UYD50"/>
      <c r="UYE50"/>
      <c r="UYF50"/>
      <c r="UYG50"/>
      <c r="UYH50"/>
      <c r="UYI50"/>
      <c r="UYJ50"/>
      <c r="UYK50"/>
      <c r="UYL50"/>
      <c r="UYM50"/>
      <c r="UYN50"/>
      <c r="UYO50"/>
      <c r="UYP50"/>
      <c r="UYQ50"/>
      <c r="UYR50"/>
      <c r="UYS50"/>
      <c r="UYT50"/>
      <c r="UYU50"/>
      <c r="UYV50"/>
      <c r="UYW50"/>
      <c r="UYX50"/>
      <c r="UYY50"/>
      <c r="UYZ50"/>
      <c r="UZA50"/>
      <c r="UZB50"/>
      <c r="UZC50"/>
      <c r="UZD50"/>
      <c r="UZE50"/>
      <c r="UZF50"/>
      <c r="UZG50"/>
      <c r="UZH50"/>
      <c r="UZI50"/>
      <c r="UZJ50"/>
      <c r="UZK50"/>
      <c r="UZL50"/>
      <c r="UZM50"/>
      <c r="UZN50"/>
      <c r="UZO50"/>
      <c r="UZP50"/>
      <c r="UZQ50"/>
      <c r="UZR50"/>
      <c r="UZS50"/>
      <c r="UZT50"/>
      <c r="UZU50"/>
      <c r="UZV50"/>
      <c r="UZW50"/>
      <c r="UZX50"/>
      <c r="UZY50"/>
      <c r="UZZ50"/>
      <c r="VAA50"/>
      <c r="VAB50"/>
      <c r="VAC50"/>
      <c r="VAD50"/>
      <c r="VAE50"/>
      <c r="VAF50"/>
      <c r="VAG50"/>
      <c r="VAH50"/>
      <c r="VAI50"/>
      <c r="VAJ50"/>
      <c r="VAK50"/>
      <c r="VAL50"/>
      <c r="VAM50"/>
      <c r="VAN50"/>
      <c r="VAO50"/>
      <c r="VAP50"/>
      <c r="VAQ50"/>
      <c r="VAR50"/>
      <c r="VAS50"/>
      <c r="VAT50"/>
      <c r="VAU50"/>
      <c r="VAV50"/>
      <c r="VAW50"/>
      <c r="VAX50"/>
      <c r="VAY50"/>
      <c r="VAZ50"/>
      <c r="VBA50"/>
      <c r="VBB50"/>
      <c r="VBC50"/>
      <c r="VBD50"/>
      <c r="VBE50"/>
      <c r="VBF50"/>
      <c r="VBG50"/>
      <c r="VBH50"/>
      <c r="VBI50"/>
      <c r="VBJ50"/>
      <c r="VBK50"/>
      <c r="VBL50"/>
      <c r="VBM50"/>
      <c r="VBN50"/>
      <c r="VBO50"/>
      <c r="VBP50"/>
      <c r="VBQ50"/>
      <c r="VBR50"/>
      <c r="VBS50"/>
      <c r="VBT50"/>
      <c r="VBU50"/>
      <c r="VBV50"/>
      <c r="VBW50"/>
      <c r="VBX50"/>
      <c r="VBY50"/>
      <c r="VBZ50"/>
      <c r="VCA50"/>
      <c r="VCB50"/>
      <c r="VCC50"/>
      <c r="VCD50"/>
      <c r="VCE50"/>
      <c r="VCF50"/>
      <c r="VCG50"/>
      <c r="VCH50"/>
      <c r="VCI50"/>
      <c r="VCJ50"/>
      <c r="VCK50"/>
      <c r="VCL50"/>
      <c r="VCM50"/>
      <c r="VCN50"/>
      <c r="VCO50"/>
      <c r="VCP50"/>
      <c r="VCQ50"/>
      <c r="VCR50"/>
      <c r="VCS50"/>
      <c r="VCT50"/>
      <c r="VCU50"/>
      <c r="VCV50"/>
      <c r="VCW50"/>
      <c r="VCX50"/>
      <c r="VCY50"/>
      <c r="VCZ50"/>
      <c r="VDA50"/>
      <c r="VDB50"/>
      <c r="VDC50"/>
      <c r="VDD50"/>
      <c r="VDE50"/>
      <c r="VDF50"/>
      <c r="VDG50"/>
      <c r="VDH50"/>
      <c r="VDI50"/>
      <c r="VDJ50"/>
      <c r="VDK50"/>
      <c r="VDL50"/>
      <c r="VDM50"/>
      <c r="VDN50"/>
      <c r="VDO50"/>
      <c r="VDP50"/>
      <c r="VDQ50"/>
      <c r="VDR50"/>
      <c r="VDS50"/>
      <c r="VDT50"/>
      <c r="VDU50"/>
      <c r="VDV50"/>
      <c r="VDW50"/>
      <c r="VDX50"/>
      <c r="VDY50"/>
      <c r="VDZ50"/>
      <c r="VEA50"/>
      <c r="VEB50"/>
      <c r="VEC50"/>
      <c r="VED50"/>
      <c r="VEE50"/>
      <c r="VEF50"/>
      <c r="VEG50"/>
      <c r="VEH50"/>
      <c r="VEI50"/>
      <c r="VEJ50"/>
      <c r="VEK50"/>
      <c r="VEL50"/>
      <c r="VEM50"/>
      <c r="VEN50"/>
      <c r="VEO50"/>
      <c r="VEP50"/>
      <c r="VEQ50"/>
      <c r="VER50"/>
      <c r="VES50"/>
      <c r="VET50"/>
      <c r="VEU50"/>
      <c r="VEV50"/>
      <c r="VEW50"/>
      <c r="VEX50"/>
      <c r="VEY50"/>
      <c r="VEZ50"/>
      <c r="VFA50"/>
      <c r="VFB50"/>
      <c r="VFC50"/>
      <c r="VFD50"/>
      <c r="VFE50"/>
      <c r="VFF50"/>
      <c r="VFG50"/>
      <c r="VFH50"/>
      <c r="VFI50"/>
      <c r="VFJ50"/>
      <c r="VFK50"/>
      <c r="VFL50"/>
      <c r="VFM50"/>
      <c r="VFN50"/>
      <c r="VFO50"/>
      <c r="VFP50"/>
      <c r="VFQ50"/>
      <c r="VFR50"/>
      <c r="VFS50"/>
      <c r="VFT50"/>
      <c r="VFU50"/>
      <c r="VFV50"/>
      <c r="VFW50"/>
      <c r="VFX50"/>
      <c r="VFY50"/>
      <c r="VFZ50"/>
      <c r="VGA50"/>
      <c r="VGB50"/>
      <c r="VGC50"/>
      <c r="VGD50"/>
      <c r="VGE50"/>
      <c r="VGF50"/>
      <c r="VGG50"/>
      <c r="VGH50"/>
      <c r="VGI50"/>
      <c r="VGJ50"/>
      <c r="VGK50"/>
      <c r="VGL50"/>
      <c r="VGM50"/>
      <c r="VGN50"/>
      <c r="VGO50"/>
      <c r="VGP50"/>
      <c r="VGQ50"/>
      <c r="VGR50"/>
      <c r="VGS50"/>
      <c r="VGT50"/>
      <c r="VGU50"/>
      <c r="VGV50"/>
      <c r="VGW50"/>
      <c r="VGX50"/>
      <c r="VGY50"/>
      <c r="VGZ50"/>
      <c r="VHA50"/>
      <c r="VHB50"/>
      <c r="VHC50"/>
      <c r="VHD50"/>
      <c r="VHE50"/>
      <c r="VHF50"/>
      <c r="VHG50"/>
      <c r="VHH50"/>
      <c r="VHI50"/>
      <c r="VHJ50"/>
      <c r="VHK50"/>
      <c r="VHL50"/>
      <c r="VHM50"/>
      <c r="VHN50"/>
      <c r="VHO50"/>
      <c r="VHP50"/>
      <c r="VHQ50"/>
      <c r="VHR50"/>
      <c r="VHS50"/>
      <c r="VHT50"/>
      <c r="VHU50"/>
      <c r="VHV50"/>
      <c r="VHW50"/>
      <c r="VHX50"/>
      <c r="VHY50"/>
      <c r="VHZ50"/>
      <c r="VIA50"/>
      <c r="VIB50"/>
      <c r="VIC50"/>
      <c r="VID50"/>
      <c r="VIE50"/>
      <c r="VIF50"/>
      <c r="VIG50"/>
      <c r="VIH50"/>
      <c r="VII50"/>
      <c r="VIJ50"/>
      <c r="VIK50"/>
      <c r="VIL50"/>
      <c r="VIM50"/>
      <c r="VIN50"/>
      <c r="VIO50"/>
      <c r="VIP50"/>
      <c r="VIQ50"/>
      <c r="VIR50"/>
      <c r="VIS50"/>
      <c r="VIT50"/>
      <c r="VIU50"/>
      <c r="VIV50"/>
      <c r="VIW50"/>
      <c r="VIX50"/>
      <c r="VIY50"/>
      <c r="VIZ50"/>
      <c r="VJA50"/>
      <c r="VJB50"/>
      <c r="VJC50"/>
      <c r="VJD50"/>
      <c r="VJE50"/>
      <c r="VJF50"/>
      <c r="VJG50"/>
      <c r="VJH50"/>
      <c r="VJI50"/>
      <c r="VJJ50"/>
      <c r="VJK50"/>
      <c r="VJL50"/>
      <c r="VJM50"/>
      <c r="VJN50"/>
      <c r="VJO50"/>
      <c r="VJP50"/>
      <c r="VJQ50"/>
      <c r="VJR50"/>
      <c r="VJS50"/>
      <c r="VJT50"/>
      <c r="VJU50"/>
      <c r="VJV50"/>
      <c r="VJW50"/>
      <c r="VJX50"/>
      <c r="VJY50"/>
      <c r="VJZ50"/>
      <c r="VKA50"/>
      <c r="VKB50"/>
      <c r="VKC50"/>
      <c r="VKD50"/>
      <c r="VKE50"/>
      <c r="VKF50"/>
      <c r="VKG50"/>
      <c r="VKH50"/>
      <c r="VKI50"/>
      <c r="VKJ50"/>
      <c r="VKK50"/>
      <c r="VKL50"/>
      <c r="VKM50"/>
      <c r="VKN50"/>
      <c r="VKO50"/>
      <c r="VKP50"/>
      <c r="VKQ50"/>
      <c r="VKR50"/>
      <c r="VKS50"/>
      <c r="VKT50"/>
      <c r="VKU50"/>
      <c r="VKV50"/>
      <c r="VKW50"/>
      <c r="VKX50"/>
      <c r="VKY50"/>
      <c r="VKZ50"/>
      <c r="VLA50"/>
      <c r="VLB50"/>
      <c r="VLC50"/>
      <c r="VLD50"/>
      <c r="VLE50"/>
      <c r="VLF50"/>
      <c r="VLG50"/>
      <c r="VLH50"/>
      <c r="VLI50"/>
      <c r="VLJ50"/>
      <c r="VLK50"/>
      <c r="VLL50"/>
      <c r="VLM50"/>
      <c r="VLN50"/>
      <c r="VLO50"/>
      <c r="VLP50"/>
      <c r="VLQ50"/>
      <c r="VLR50"/>
      <c r="VLS50"/>
      <c r="VLT50"/>
      <c r="VLU50"/>
      <c r="VLV50"/>
      <c r="VLW50"/>
      <c r="VLX50"/>
      <c r="VLY50"/>
      <c r="VLZ50"/>
      <c r="VMA50"/>
      <c r="VMB50"/>
      <c r="VMC50"/>
      <c r="VMD50"/>
      <c r="VME50"/>
      <c r="VMF50"/>
      <c r="VMG50"/>
      <c r="VMH50"/>
      <c r="VMI50"/>
      <c r="VMJ50"/>
      <c r="VMK50"/>
      <c r="VML50"/>
      <c r="VMM50"/>
      <c r="VMN50"/>
      <c r="VMO50"/>
      <c r="VMP50"/>
      <c r="VMQ50"/>
      <c r="VMR50"/>
      <c r="VMS50"/>
      <c r="VMT50"/>
      <c r="VMU50"/>
      <c r="VMV50"/>
      <c r="VMW50"/>
      <c r="VMX50"/>
      <c r="VMY50"/>
      <c r="VMZ50"/>
      <c r="VNA50"/>
      <c r="VNB50"/>
      <c r="VNC50"/>
      <c r="VND50"/>
      <c r="VNE50"/>
      <c r="VNF50"/>
      <c r="VNG50"/>
      <c r="VNH50"/>
      <c r="VNI50"/>
      <c r="VNJ50"/>
      <c r="VNK50"/>
      <c r="VNL50"/>
      <c r="VNM50"/>
      <c r="VNN50"/>
      <c r="VNO50"/>
      <c r="VNP50"/>
      <c r="VNQ50"/>
      <c r="VNR50"/>
      <c r="VNS50"/>
      <c r="VNT50"/>
      <c r="VNU50"/>
      <c r="VNV50"/>
      <c r="VNW50"/>
      <c r="VNX50"/>
      <c r="VNY50"/>
      <c r="VNZ50"/>
      <c r="VOA50"/>
      <c r="VOB50"/>
      <c r="VOC50"/>
      <c r="VOD50"/>
      <c r="VOE50"/>
      <c r="VOF50"/>
      <c r="VOG50"/>
      <c r="VOH50"/>
      <c r="VOI50"/>
      <c r="VOJ50"/>
      <c r="VOK50"/>
      <c r="VOL50"/>
      <c r="VOM50"/>
      <c r="VON50"/>
      <c r="VOO50"/>
      <c r="VOP50"/>
      <c r="VOQ50"/>
      <c r="VOR50"/>
      <c r="VOS50"/>
      <c r="VOT50"/>
      <c r="VOU50"/>
      <c r="VOV50"/>
      <c r="VOW50"/>
      <c r="VOX50"/>
      <c r="VOY50"/>
      <c r="VOZ50"/>
      <c r="VPA50"/>
      <c r="VPB50"/>
      <c r="VPC50"/>
      <c r="VPD50"/>
      <c r="VPE50"/>
      <c r="VPF50"/>
      <c r="VPG50"/>
      <c r="VPH50"/>
      <c r="VPI50"/>
      <c r="VPJ50"/>
      <c r="VPK50"/>
      <c r="VPL50"/>
      <c r="VPM50"/>
      <c r="VPN50"/>
      <c r="VPO50"/>
      <c r="VPP50"/>
      <c r="VPQ50"/>
      <c r="VPR50"/>
      <c r="VPS50"/>
      <c r="VPT50"/>
      <c r="VPU50"/>
      <c r="VPV50"/>
      <c r="VPW50"/>
      <c r="VPX50"/>
      <c r="VPY50"/>
      <c r="VPZ50"/>
      <c r="VQA50"/>
      <c r="VQB50"/>
      <c r="VQC50"/>
      <c r="VQD50"/>
      <c r="VQE50"/>
      <c r="VQF50"/>
      <c r="VQG50"/>
      <c r="VQH50"/>
      <c r="VQI50"/>
      <c r="VQJ50"/>
      <c r="VQK50"/>
      <c r="VQL50"/>
      <c r="VQM50"/>
      <c r="VQN50"/>
      <c r="VQO50"/>
      <c r="VQP50"/>
      <c r="VQQ50"/>
      <c r="VQR50"/>
      <c r="VQS50"/>
      <c r="VQT50"/>
      <c r="VQU50"/>
      <c r="VQV50"/>
      <c r="VQW50"/>
      <c r="VQX50"/>
      <c r="VQY50"/>
      <c r="VQZ50"/>
      <c r="VRA50"/>
      <c r="VRB50"/>
      <c r="VRC50"/>
      <c r="VRD50"/>
      <c r="VRE50"/>
      <c r="VRF50"/>
      <c r="VRG50"/>
      <c r="VRH50"/>
      <c r="VRI50"/>
      <c r="VRJ50"/>
      <c r="VRK50"/>
      <c r="VRL50"/>
      <c r="VRM50"/>
      <c r="VRN50"/>
      <c r="VRO50"/>
      <c r="VRP50"/>
      <c r="VRQ50"/>
      <c r="VRR50"/>
      <c r="VRS50"/>
      <c r="VRT50"/>
      <c r="VRU50"/>
      <c r="VRV50"/>
      <c r="VRW50"/>
      <c r="VRX50"/>
      <c r="VRY50"/>
      <c r="VRZ50"/>
      <c r="VSA50"/>
      <c r="VSB50"/>
      <c r="VSC50"/>
      <c r="VSD50"/>
      <c r="VSE50"/>
      <c r="VSF50"/>
      <c r="VSG50"/>
      <c r="VSH50"/>
      <c r="VSI50"/>
      <c r="VSJ50"/>
      <c r="VSK50"/>
      <c r="VSL50"/>
      <c r="VSM50"/>
      <c r="VSN50"/>
      <c r="VSO50"/>
      <c r="VSP50"/>
      <c r="VSQ50"/>
      <c r="VSR50"/>
      <c r="VSS50"/>
      <c r="VST50"/>
      <c r="VSU50"/>
      <c r="VSV50"/>
      <c r="VSW50"/>
      <c r="VSX50"/>
      <c r="VSY50"/>
      <c r="VSZ50"/>
      <c r="VTA50"/>
      <c r="VTB50"/>
      <c r="VTC50"/>
      <c r="VTD50"/>
      <c r="VTE50"/>
      <c r="VTF50"/>
      <c r="VTG50"/>
      <c r="VTH50"/>
      <c r="VTI50"/>
      <c r="VTJ50"/>
      <c r="VTK50"/>
      <c r="VTL50"/>
      <c r="VTM50"/>
      <c r="VTN50"/>
      <c r="VTO50"/>
      <c r="VTP50"/>
      <c r="VTQ50"/>
      <c r="VTR50"/>
      <c r="VTS50"/>
      <c r="VTT50"/>
      <c r="VTU50"/>
      <c r="VTV50"/>
      <c r="VTW50"/>
      <c r="VTX50"/>
      <c r="VTY50"/>
      <c r="VTZ50"/>
      <c r="VUA50"/>
      <c r="VUB50"/>
      <c r="VUC50"/>
      <c r="VUD50"/>
      <c r="VUE50"/>
      <c r="VUF50"/>
      <c r="VUG50"/>
      <c r="VUH50"/>
      <c r="VUI50"/>
      <c r="VUJ50"/>
      <c r="VUK50"/>
      <c r="VUL50"/>
      <c r="VUM50"/>
      <c r="VUN50"/>
      <c r="VUO50"/>
      <c r="VUP50"/>
      <c r="VUQ50"/>
      <c r="VUR50"/>
      <c r="VUS50"/>
      <c r="VUT50"/>
      <c r="VUU50"/>
      <c r="VUV50"/>
      <c r="VUW50"/>
      <c r="VUX50"/>
      <c r="VUY50"/>
      <c r="VUZ50"/>
      <c r="VVA50"/>
      <c r="VVB50"/>
      <c r="VVC50"/>
      <c r="VVD50"/>
      <c r="VVE50"/>
      <c r="VVF50"/>
      <c r="VVG50"/>
      <c r="VVH50"/>
      <c r="VVI50"/>
      <c r="VVJ50"/>
      <c r="VVK50"/>
      <c r="VVL50"/>
      <c r="VVM50"/>
      <c r="VVN50"/>
      <c r="VVO50"/>
      <c r="VVP50"/>
      <c r="VVQ50"/>
      <c r="VVR50"/>
      <c r="VVS50"/>
      <c r="VVT50"/>
      <c r="VVU50"/>
      <c r="VVV50"/>
      <c r="VVW50"/>
      <c r="VVX50"/>
      <c r="VVY50"/>
      <c r="VVZ50"/>
      <c r="VWA50"/>
      <c r="VWB50"/>
      <c r="VWC50"/>
      <c r="VWD50"/>
      <c r="VWE50"/>
      <c r="VWF50"/>
      <c r="VWG50"/>
      <c r="VWH50"/>
      <c r="VWI50"/>
      <c r="VWJ50"/>
      <c r="VWK50"/>
      <c r="VWL50"/>
      <c r="VWM50"/>
      <c r="VWN50"/>
      <c r="VWO50"/>
      <c r="VWP50"/>
      <c r="VWQ50"/>
      <c r="VWR50"/>
      <c r="VWS50"/>
      <c r="VWT50"/>
      <c r="VWU50"/>
      <c r="VWV50"/>
      <c r="VWW50"/>
      <c r="VWX50"/>
      <c r="VWY50"/>
      <c r="VWZ50"/>
      <c r="VXA50"/>
      <c r="VXB50"/>
      <c r="VXC50"/>
      <c r="VXD50"/>
      <c r="VXE50"/>
      <c r="VXF50"/>
      <c r="VXG50"/>
      <c r="VXH50"/>
      <c r="VXI50"/>
      <c r="VXJ50"/>
      <c r="VXK50"/>
      <c r="VXL50"/>
      <c r="VXM50"/>
      <c r="VXN50"/>
      <c r="VXO50"/>
      <c r="VXP50"/>
      <c r="VXQ50"/>
      <c r="VXR50"/>
      <c r="VXS50"/>
      <c r="VXT50"/>
      <c r="VXU50"/>
      <c r="VXV50"/>
      <c r="VXW50"/>
      <c r="VXX50"/>
      <c r="VXY50"/>
      <c r="VXZ50"/>
      <c r="VYA50"/>
      <c r="VYB50"/>
      <c r="VYC50"/>
      <c r="VYD50"/>
      <c r="VYE50"/>
      <c r="VYF50"/>
      <c r="VYG50"/>
      <c r="VYH50"/>
      <c r="VYI50"/>
      <c r="VYJ50"/>
      <c r="VYK50"/>
      <c r="VYL50"/>
      <c r="VYM50"/>
      <c r="VYN50"/>
      <c r="VYO50"/>
      <c r="VYP50"/>
      <c r="VYQ50"/>
      <c r="VYR50"/>
      <c r="VYS50"/>
      <c r="VYT50"/>
      <c r="VYU50"/>
      <c r="VYV50"/>
      <c r="VYW50"/>
      <c r="VYX50"/>
      <c r="VYY50"/>
      <c r="VYZ50"/>
      <c r="VZA50"/>
      <c r="VZB50"/>
      <c r="VZC50"/>
      <c r="VZD50"/>
      <c r="VZE50"/>
      <c r="VZF50"/>
      <c r="VZG50"/>
      <c r="VZH50"/>
      <c r="VZI50"/>
      <c r="VZJ50"/>
      <c r="VZK50"/>
      <c r="VZL50"/>
      <c r="VZM50"/>
      <c r="VZN50"/>
      <c r="VZO50"/>
      <c r="VZP50"/>
      <c r="VZQ50"/>
      <c r="VZR50"/>
      <c r="VZS50"/>
      <c r="VZT50"/>
      <c r="VZU50"/>
      <c r="VZV50"/>
      <c r="VZW50"/>
      <c r="VZX50"/>
      <c r="VZY50"/>
      <c r="VZZ50"/>
      <c r="WAA50"/>
      <c r="WAB50"/>
      <c r="WAC50"/>
      <c r="WAD50"/>
      <c r="WAE50"/>
      <c r="WAF50"/>
      <c r="WAG50"/>
      <c r="WAH50"/>
      <c r="WAI50"/>
      <c r="WAJ50"/>
      <c r="WAK50"/>
      <c r="WAL50"/>
      <c r="WAM50"/>
      <c r="WAN50"/>
      <c r="WAO50"/>
      <c r="WAP50"/>
      <c r="WAQ50"/>
      <c r="WAR50"/>
      <c r="WAS50"/>
      <c r="WAT50"/>
      <c r="WAU50"/>
      <c r="WAV50"/>
      <c r="WAW50"/>
      <c r="WAX50"/>
      <c r="WAY50"/>
      <c r="WAZ50"/>
      <c r="WBA50"/>
      <c r="WBB50"/>
      <c r="WBC50"/>
      <c r="WBD50"/>
      <c r="WBE50"/>
      <c r="WBF50"/>
      <c r="WBG50"/>
      <c r="WBH50"/>
      <c r="WBI50"/>
      <c r="WBJ50"/>
      <c r="WBK50"/>
      <c r="WBL50"/>
      <c r="WBM50"/>
      <c r="WBN50"/>
      <c r="WBO50"/>
      <c r="WBP50"/>
      <c r="WBQ50"/>
      <c r="WBR50"/>
      <c r="WBS50"/>
      <c r="WBT50"/>
      <c r="WBU50"/>
      <c r="WBV50"/>
      <c r="WBW50"/>
      <c r="WBX50"/>
      <c r="WBY50"/>
      <c r="WBZ50"/>
      <c r="WCA50"/>
      <c r="WCB50"/>
      <c r="WCC50"/>
      <c r="WCD50"/>
      <c r="WCE50"/>
      <c r="WCF50"/>
      <c r="WCG50"/>
      <c r="WCH50"/>
      <c r="WCI50"/>
      <c r="WCJ50"/>
      <c r="WCK50"/>
      <c r="WCL50"/>
      <c r="WCM50"/>
      <c r="WCN50"/>
      <c r="WCO50"/>
      <c r="WCP50"/>
      <c r="WCQ50"/>
      <c r="WCR50"/>
      <c r="WCS50"/>
      <c r="WCT50"/>
      <c r="WCU50"/>
      <c r="WCV50"/>
      <c r="WCW50"/>
      <c r="WCX50"/>
      <c r="WCY50"/>
      <c r="WCZ50"/>
      <c r="WDA50"/>
      <c r="WDB50"/>
      <c r="WDC50"/>
      <c r="WDD50"/>
      <c r="WDE50"/>
      <c r="WDF50"/>
      <c r="WDG50"/>
      <c r="WDH50"/>
      <c r="WDI50"/>
      <c r="WDJ50"/>
      <c r="WDK50"/>
      <c r="WDL50"/>
      <c r="WDM50"/>
      <c r="WDN50"/>
      <c r="WDO50"/>
      <c r="WDP50"/>
      <c r="WDQ50"/>
      <c r="WDR50"/>
      <c r="WDS50"/>
      <c r="WDT50"/>
      <c r="WDU50"/>
      <c r="WDV50"/>
      <c r="WDW50"/>
      <c r="WDX50"/>
      <c r="WDY50"/>
      <c r="WDZ50"/>
      <c r="WEA50"/>
      <c r="WEB50"/>
      <c r="WEC50"/>
      <c r="WED50"/>
      <c r="WEE50"/>
      <c r="WEF50"/>
      <c r="WEG50"/>
      <c r="WEH50"/>
      <c r="WEI50"/>
      <c r="WEJ50"/>
      <c r="WEK50"/>
      <c r="WEL50"/>
      <c r="WEM50"/>
      <c r="WEN50"/>
      <c r="WEO50"/>
      <c r="WEP50"/>
      <c r="WEQ50"/>
      <c r="WER50"/>
      <c r="WES50"/>
      <c r="WET50"/>
      <c r="WEU50"/>
      <c r="WEV50"/>
      <c r="WEW50"/>
      <c r="WEX50"/>
      <c r="WEY50"/>
      <c r="WEZ50"/>
      <c r="WFA50"/>
      <c r="WFB50"/>
      <c r="WFC50"/>
      <c r="WFD50"/>
      <c r="WFE50"/>
      <c r="WFF50"/>
      <c r="WFG50"/>
      <c r="WFH50"/>
      <c r="WFI50"/>
      <c r="WFJ50"/>
      <c r="WFK50"/>
      <c r="WFL50"/>
      <c r="WFM50"/>
      <c r="WFN50"/>
      <c r="WFO50"/>
      <c r="WFP50"/>
      <c r="WFQ50"/>
      <c r="WFR50"/>
      <c r="WFS50"/>
      <c r="WFT50"/>
      <c r="WFU50"/>
      <c r="WFV50"/>
      <c r="WFW50"/>
      <c r="WFX50"/>
      <c r="WFY50"/>
      <c r="WFZ50"/>
      <c r="WGA50"/>
      <c r="WGB50"/>
      <c r="WGC50"/>
      <c r="WGD50"/>
      <c r="WGE50"/>
      <c r="WGF50"/>
      <c r="WGG50"/>
      <c r="WGH50"/>
      <c r="WGI50"/>
      <c r="WGJ50"/>
      <c r="WGK50"/>
      <c r="WGL50"/>
      <c r="WGM50"/>
      <c r="WGN50"/>
      <c r="WGO50"/>
      <c r="WGP50"/>
      <c r="WGQ50"/>
      <c r="WGR50"/>
      <c r="WGS50"/>
      <c r="WGT50"/>
      <c r="WGU50"/>
      <c r="WGV50"/>
      <c r="WGW50"/>
      <c r="WGX50"/>
      <c r="WGY50"/>
      <c r="WGZ50"/>
      <c r="WHA50"/>
      <c r="WHB50"/>
      <c r="WHC50"/>
      <c r="WHD50"/>
      <c r="WHE50"/>
      <c r="WHF50"/>
      <c r="WHG50"/>
      <c r="WHH50"/>
      <c r="WHI50"/>
      <c r="WHJ50"/>
      <c r="WHK50"/>
      <c r="WHL50"/>
      <c r="WHM50"/>
      <c r="WHN50"/>
      <c r="WHO50"/>
      <c r="WHP50"/>
      <c r="WHQ50"/>
      <c r="WHR50"/>
      <c r="WHS50"/>
      <c r="WHT50"/>
      <c r="WHU50"/>
      <c r="WHV50"/>
      <c r="WHW50"/>
      <c r="WHX50"/>
      <c r="WHY50"/>
      <c r="WHZ50"/>
      <c r="WIA50"/>
      <c r="WIB50"/>
      <c r="WIC50"/>
      <c r="WID50"/>
      <c r="WIE50"/>
      <c r="WIF50"/>
      <c r="WIG50"/>
      <c r="WIH50"/>
      <c r="WII50"/>
      <c r="WIJ50"/>
      <c r="WIK50"/>
      <c r="WIL50"/>
      <c r="WIM50"/>
      <c r="WIN50"/>
      <c r="WIO50"/>
      <c r="WIP50"/>
      <c r="WIQ50"/>
      <c r="WIR50"/>
      <c r="WIS50"/>
      <c r="WIT50"/>
      <c r="WIU50"/>
      <c r="WIV50"/>
      <c r="WIW50"/>
      <c r="WIX50"/>
      <c r="WIY50"/>
      <c r="WIZ50"/>
      <c r="WJA50"/>
      <c r="WJB50"/>
      <c r="WJC50"/>
      <c r="WJD50"/>
      <c r="WJE50"/>
      <c r="WJF50"/>
      <c r="WJG50"/>
      <c r="WJH50"/>
      <c r="WJI50"/>
      <c r="WJJ50"/>
      <c r="WJK50"/>
      <c r="WJL50"/>
      <c r="WJM50"/>
      <c r="WJN50"/>
      <c r="WJO50"/>
      <c r="WJP50"/>
      <c r="WJQ50"/>
      <c r="WJR50"/>
      <c r="WJS50"/>
      <c r="WJT50"/>
      <c r="WJU50"/>
      <c r="WJV50"/>
      <c r="WJW50"/>
      <c r="WJX50"/>
      <c r="WJY50"/>
      <c r="WJZ50"/>
      <c r="WKA50"/>
      <c r="WKB50"/>
      <c r="WKC50"/>
      <c r="WKD50"/>
      <c r="WKE50"/>
      <c r="WKF50"/>
      <c r="WKG50"/>
      <c r="WKH50"/>
      <c r="WKI50"/>
      <c r="WKJ50"/>
      <c r="WKK50"/>
      <c r="WKL50"/>
      <c r="WKM50"/>
      <c r="WKN50"/>
      <c r="WKO50"/>
      <c r="WKP50"/>
      <c r="WKQ50"/>
      <c r="WKR50"/>
      <c r="WKS50"/>
      <c r="WKT50"/>
      <c r="WKU50"/>
      <c r="WKV50"/>
      <c r="WKW50"/>
      <c r="WKX50"/>
      <c r="WKY50"/>
      <c r="WKZ50"/>
      <c r="WLA50"/>
      <c r="WLB50"/>
      <c r="WLC50"/>
      <c r="WLD50"/>
      <c r="WLE50"/>
      <c r="WLF50"/>
      <c r="WLG50"/>
      <c r="WLH50"/>
      <c r="WLI50"/>
      <c r="WLJ50"/>
      <c r="WLK50"/>
      <c r="WLL50"/>
      <c r="WLM50"/>
      <c r="WLN50"/>
      <c r="WLO50"/>
      <c r="WLP50"/>
      <c r="WLQ50"/>
      <c r="WLR50"/>
      <c r="WLS50"/>
      <c r="WLT50"/>
      <c r="WLU50"/>
      <c r="WLV50"/>
      <c r="WLW50"/>
      <c r="WLX50"/>
      <c r="WLY50"/>
      <c r="WLZ50"/>
      <c r="WMA50"/>
      <c r="WMB50"/>
      <c r="WMC50"/>
      <c r="WMD50"/>
      <c r="WME50"/>
      <c r="WMF50"/>
      <c r="WMG50"/>
      <c r="WMH50"/>
      <c r="WMI50"/>
      <c r="WMJ50"/>
      <c r="WMK50"/>
      <c r="WML50"/>
      <c r="WMM50"/>
      <c r="WMN50"/>
      <c r="WMO50"/>
      <c r="WMP50"/>
      <c r="WMQ50"/>
      <c r="WMR50"/>
      <c r="WMS50"/>
      <c r="WMT50"/>
      <c r="WMU50"/>
      <c r="WMV50"/>
      <c r="WMW50"/>
      <c r="WMX50"/>
      <c r="WMY50"/>
      <c r="WMZ50"/>
      <c r="WNA50"/>
      <c r="WNB50"/>
      <c r="WNC50"/>
      <c r="WND50"/>
      <c r="WNE50"/>
      <c r="WNF50"/>
      <c r="WNG50"/>
      <c r="WNH50"/>
      <c r="WNI50"/>
      <c r="WNJ50"/>
      <c r="WNK50"/>
      <c r="WNL50"/>
      <c r="WNM50"/>
      <c r="WNN50"/>
      <c r="WNO50"/>
      <c r="WNP50"/>
      <c r="WNQ50"/>
      <c r="WNR50"/>
      <c r="WNS50"/>
      <c r="WNT50"/>
      <c r="WNU50"/>
      <c r="WNV50"/>
      <c r="WNW50"/>
      <c r="WNX50"/>
      <c r="WNY50"/>
      <c r="WNZ50"/>
      <c r="WOA50"/>
      <c r="WOB50"/>
      <c r="WOC50"/>
      <c r="WOD50"/>
      <c r="WOE50"/>
      <c r="WOF50"/>
      <c r="WOG50"/>
      <c r="WOH50"/>
      <c r="WOI50"/>
      <c r="WOJ50"/>
      <c r="WOK50"/>
      <c r="WOL50"/>
      <c r="WOM50"/>
      <c r="WON50"/>
      <c r="WOO50"/>
      <c r="WOP50"/>
      <c r="WOQ50"/>
      <c r="WOR50"/>
      <c r="WOS50"/>
      <c r="WOT50"/>
      <c r="WOU50"/>
      <c r="WOV50"/>
      <c r="WOW50"/>
      <c r="WOX50"/>
      <c r="WOY50"/>
      <c r="WOZ50"/>
      <c r="WPA50"/>
      <c r="WPB50"/>
      <c r="WPC50"/>
      <c r="WPD50"/>
      <c r="WPE50"/>
      <c r="WPF50"/>
      <c r="WPG50"/>
      <c r="WPH50"/>
      <c r="WPI50"/>
      <c r="WPJ50"/>
      <c r="WPK50"/>
      <c r="WPL50"/>
      <c r="WPM50"/>
      <c r="WPN50"/>
      <c r="WPO50"/>
      <c r="WPP50"/>
      <c r="WPQ50"/>
      <c r="WPR50"/>
      <c r="WPS50"/>
      <c r="WPT50"/>
      <c r="WPU50"/>
      <c r="WPV50"/>
      <c r="WPW50"/>
      <c r="WPX50"/>
      <c r="WPY50"/>
      <c r="WPZ50"/>
      <c r="WQA50"/>
      <c r="WQB50"/>
      <c r="WQC50"/>
      <c r="WQD50"/>
      <c r="WQE50"/>
      <c r="WQF50"/>
      <c r="WQG50"/>
      <c r="WQH50"/>
      <c r="WQI50"/>
      <c r="WQJ50"/>
      <c r="WQK50"/>
      <c r="WQL50"/>
      <c r="WQM50"/>
      <c r="WQN50"/>
      <c r="WQO50"/>
      <c r="WQP50"/>
      <c r="WQQ50"/>
      <c r="WQR50"/>
      <c r="WQS50"/>
      <c r="WQT50"/>
      <c r="WQU50"/>
      <c r="WQV50"/>
      <c r="WQW50"/>
      <c r="WQX50"/>
      <c r="WQY50"/>
      <c r="WQZ50"/>
      <c r="WRA50"/>
      <c r="WRB50"/>
      <c r="WRC50"/>
      <c r="WRD50"/>
      <c r="WRE50"/>
      <c r="WRF50"/>
      <c r="WRG50"/>
      <c r="WRH50"/>
      <c r="WRI50"/>
      <c r="WRJ50"/>
      <c r="WRK50"/>
      <c r="WRL50"/>
      <c r="WRM50"/>
      <c r="WRN50"/>
      <c r="WRO50"/>
      <c r="WRP50"/>
      <c r="WRQ50"/>
      <c r="WRR50"/>
      <c r="WRS50"/>
      <c r="WRT50"/>
      <c r="WRU50"/>
      <c r="WRV50"/>
      <c r="WRW50"/>
      <c r="WRX50"/>
      <c r="WRY50"/>
      <c r="WRZ50"/>
      <c r="WSA50"/>
      <c r="WSB50"/>
      <c r="WSC50"/>
      <c r="WSD50"/>
      <c r="WSE50"/>
      <c r="WSF50"/>
      <c r="WSG50"/>
      <c r="WSH50"/>
      <c r="WSI50"/>
      <c r="WSJ50"/>
      <c r="WSK50"/>
      <c r="WSL50"/>
      <c r="WSM50"/>
      <c r="WSN50"/>
      <c r="WSO50"/>
      <c r="WSP50"/>
      <c r="WSQ50"/>
      <c r="WSR50"/>
      <c r="WSS50"/>
      <c r="WST50"/>
      <c r="WSU50"/>
      <c r="WSV50"/>
      <c r="WSW50"/>
      <c r="WSX50"/>
      <c r="WSY50"/>
      <c r="WSZ50"/>
      <c r="WTA50"/>
      <c r="WTB50"/>
      <c r="WTC50"/>
      <c r="WTD50"/>
      <c r="WTE50"/>
      <c r="WTF50"/>
      <c r="WTG50"/>
      <c r="WTH50"/>
      <c r="WTI50"/>
      <c r="WTJ50"/>
      <c r="WTK50"/>
      <c r="WTL50"/>
      <c r="WTM50"/>
      <c r="WTN50"/>
      <c r="WTO50"/>
      <c r="WTP50"/>
      <c r="WTQ50"/>
      <c r="WTR50"/>
      <c r="WTS50"/>
      <c r="WTT50"/>
      <c r="WTU50"/>
      <c r="WTV50"/>
      <c r="WTW50"/>
      <c r="WTX50"/>
      <c r="WTY50"/>
      <c r="WTZ50"/>
      <c r="WUA50"/>
      <c r="WUB50"/>
      <c r="WUC50"/>
      <c r="WUD50"/>
      <c r="WUE50"/>
      <c r="WUF50"/>
      <c r="WUG50"/>
      <c r="WUH50"/>
      <c r="WUI50"/>
      <c r="WUJ50"/>
      <c r="WUK50"/>
      <c r="WUL50"/>
      <c r="WUM50"/>
      <c r="WUN50"/>
      <c r="WUO50"/>
      <c r="WUP50"/>
      <c r="WUQ50"/>
      <c r="WUR50"/>
      <c r="WUS50"/>
      <c r="WUT50"/>
      <c r="WUU50"/>
      <c r="WUV50"/>
      <c r="WUW50"/>
      <c r="WUX50"/>
      <c r="WUY50"/>
      <c r="WUZ50"/>
      <c r="WVA50"/>
      <c r="WVB50"/>
      <c r="WVC50"/>
      <c r="WVD50"/>
      <c r="WVE50"/>
      <c r="WVF50"/>
      <c r="WVG50"/>
      <c r="WVH50"/>
      <c r="WVI50"/>
      <c r="WVJ50"/>
      <c r="WVK50"/>
      <c r="WVL50"/>
      <c r="WVM50"/>
      <c r="WVN50"/>
      <c r="WVO50"/>
      <c r="WVP50"/>
      <c r="WVQ50"/>
      <c r="WVR50"/>
      <c r="WVS50"/>
      <c r="WVT50"/>
      <c r="WVU50"/>
      <c r="WVV50"/>
      <c r="WVW50"/>
      <c r="WVX50"/>
      <c r="WVY50"/>
      <c r="WVZ50"/>
      <c r="WWA50"/>
      <c r="WWB50"/>
      <c r="WWC50"/>
      <c r="WWD50"/>
      <c r="WWE50"/>
      <c r="WWF50"/>
      <c r="WWG50"/>
      <c r="WWH50"/>
      <c r="WWI50"/>
      <c r="WWJ50"/>
      <c r="WWK50"/>
      <c r="WWL50"/>
      <c r="WWM50"/>
      <c r="WWN50"/>
      <c r="WWO50"/>
      <c r="WWP50"/>
      <c r="WWQ50"/>
      <c r="WWR50"/>
      <c r="WWS50"/>
      <c r="WWT50"/>
      <c r="WWU50"/>
      <c r="WWV50"/>
      <c r="WWW50"/>
      <c r="WWX50"/>
      <c r="WWY50"/>
      <c r="WWZ50"/>
      <c r="WXA50"/>
      <c r="WXB50"/>
      <c r="WXC50"/>
      <c r="WXD50"/>
      <c r="WXE50"/>
      <c r="WXF50"/>
      <c r="WXG50"/>
      <c r="WXH50"/>
      <c r="WXI50"/>
      <c r="WXJ50"/>
      <c r="WXK50"/>
      <c r="WXL50"/>
      <c r="WXM50"/>
      <c r="WXN50"/>
      <c r="WXO50"/>
      <c r="WXP50"/>
      <c r="WXQ50"/>
      <c r="WXR50"/>
      <c r="WXS50"/>
      <c r="WXT50"/>
      <c r="WXU50"/>
      <c r="WXV50"/>
      <c r="WXW50"/>
      <c r="WXX50"/>
      <c r="WXY50"/>
      <c r="WXZ50"/>
      <c r="WYA50"/>
      <c r="WYB50"/>
      <c r="WYC50"/>
      <c r="WYD50"/>
      <c r="WYE50"/>
      <c r="WYF50"/>
      <c r="WYG50"/>
      <c r="WYH50"/>
      <c r="WYI50"/>
      <c r="WYJ50"/>
      <c r="WYK50"/>
      <c r="WYL50"/>
      <c r="WYM50"/>
      <c r="WYN50"/>
      <c r="WYO50"/>
      <c r="WYP50"/>
      <c r="WYQ50"/>
      <c r="WYR50"/>
      <c r="WYS50"/>
      <c r="WYT50"/>
      <c r="WYU50"/>
      <c r="WYV50"/>
      <c r="WYW50"/>
      <c r="WYX50"/>
      <c r="WYY50"/>
      <c r="WYZ50"/>
      <c r="WZA50"/>
      <c r="WZB50"/>
      <c r="WZC50"/>
      <c r="WZD50"/>
      <c r="WZE50"/>
      <c r="WZF50"/>
      <c r="WZG50"/>
      <c r="WZH50"/>
      <c r="WZI50"/>
      <c r="WZJ50"/>
      <c r="WZK50"/>
      <c r="WZL50"/>
      <c r="WZM50"/>
      <c r="WZN50"/>
      <c r="WZO50"/>
      <c r="WZP50"/>
      <c r="WZQ50"/>
      <c r="WZR50"/>
      <c r="WZS50"/>
      <c r="WZT50"/>
      <c r="WZU50"/>
      <c r="WZV50"/>
      <c r="WZW50"/>
      <c r="WZX50"/>
      <c r="WZY50"/>
      <c r="WZZ50"/>
      <c r="XAA50"/>
      <c r="XAB50"/>
      <c r="XAC50"/>
      <c r="XAD50"/>
      <c r="XAE50"/>
      <c r="XAF50"/>
      <c r="XAG50"/>
      <c r="XAH50"/>
      <c r="XAI50"/>
      <c r="XAJ50"/>
      <c r="XAK50"/>
      <c r="XAL50"/>
      <c r="XAM50"/>
      <c r="XAN50"/>
      <c r="XAO50"/>
      <c r="XAP50"/>
      <c r="XAQ50"/>
      <c r="XAR50"/>
      <c r="XAS50"/>
      <c r="XAT50"/>
      <c r="XAU50"/>
      <c r="XAV50"/>
      <c r="XAW50"/>
      <c r="XAX50"/>
      <c r="XAY50"/>
      <c r="XAZ50"/>
      <c r="XBA50"/>
      <c r="XBB50"/>
      <c r="XBC50"/>
      <c r="XBD50"/>
      <c r="XBE50"/>
      <c r="XBF50"/>
      <c r="XBG50"/>
      <c r="XBH50"/>
      <c r="XBI50"/>
      <c r="XBJ50"/>
      <c r="XBK50"/>
      <c r="XBL50"/>
      <c r="XBM50"/>
      <c r="XBN50"/>
      <c r="XBO50"/>
      <c r="XBP50"/>
      <c r="XBQ50"/>
      <c r="XBR50"/>
      <c r="XBS50"/>
      <c r="XBT50"/>
      <c r="XBU50"/>
      <c r="XBV50"/>
      <c r="XBW50"/>
      <c r="XBX50"/>
      <c r="XBY50"/>
      <c r="XBZ50"/>
      <c r="XCA50"/>
      <c r="XCB50"/>
      <c r="XCC50"/>
      <c r="XCD50"/>
      <c r="XCE50"/>
      <c r="XCF50"/>
      <c r="XCG50"/>
      <c r="XCH50"/>
      <c r="XCI50"/>
      <c r="XCJ50"/>
      <c r="XCK50"/>
      <c r="XCL50"/>
      <c r="XCM50"/>
      <c r="XCN50"/>
      <c r="XCO50"/>
      <c r="XCP50"/>
      <c r="XCQ50"/>
      <c r="XCR50"/>
      <c r="XCS50"/>
      <c r="XCT50"/>
      <c r="XCU50"/>
      <c r="XCV50"/>
      <c r="XCW50"/>
      <c r="XCX50"/>
      <c r="XCY50"/>
      <c r="XCZ50"/>
      <c r="XDA50"/>
      <c r="XDB50"/>
      <c r="XDC50"/>
      <c r="XDD50"/>
      <c r="XDE50"/>
      <c r="XDF50"/>
      <c r="XDG50"/>
      <c r="XDH50"/>
      <c r="XDI50"/>
      <c r="XDJ50"/>
      <c r="XDK50"/>
      <c r="XDL50"/>
      <c r="XDM50"/>
      <c r="XDN50"/>
      <c r="XDO50"/>
      <c r="XDP50"/>
      <c r="XDQ50"/>
      <c r="XDR50"/>
      <c r="XDS50"/>
      <c r="XDT50"/>
      <c r="XDU50"/>
      <c r="XDV50"/>
      <c r="XDW50"/>
      <c r="XDX50"/>
      <c r="XDY50"/>
      <c r="XDZ50"/>
      <c r="XEA50"/>
      <c r="XEB50"/>
      <c r="XEC50"/>
      <c r="XED50"/>
      <c r="XEE50"/>
      <c r="XEF50"/>
      <c r="XEG50"/>
      <c r="XEH50"/>
      <c r="XEI50"/>
      <c r="XEJ50"/>
      <c r="XEK50"/>
      <c r="XEL50"/>
      <c r="XEM50"/>
      <c r="XEN50"/>
      <c r="XEO50"/>
      <c r="XEP50"/>
      <c r="XEQ50"/>
      <c r="XER50"/>
      <c r="XES50"/>
      <c r="XET50"/>
      <c r="XEU50"/>
      <c r="XEV50"/>
      <c r="XEW50"/>
      <c r="XEX50"/>
      <c r="XEY50"/>
      <c r="XEZ50"/>
      <c r="XFA50"/>
      <c r="XFB50"/>
      <c r="XFC50"/>
      <c r="XFD50"/>
    </row>
    <row r="51" spans="1:16384" s="4" customFormat="1" x14ac:dyDescent="0.2">
      <c r="A51" s="237"/>
      <c r="B51"/>
      <c r="C51" t="s">
        <v>52</v>
      </c>
      <c r="D51"/>
      <c r="E51"/>
      <c r="F51" s="250">
        <v>116.19</v>
      </c>
      <c r="G51" t="s">
        <v>261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  <c r="AML51"/>
      <c r="AMM51"/>
      <c r="AMN51"/>
      <c r="AMO51"/>
      <c r="AMP51"/>
      <c r="AMQ51"/>
      <c r="AMR51"/>
      <c r="AMS51"/>
      <c r="AMT51"/>
      <c r="AMU51"/>
      <c r="AMV51"/>
      <c r="AMW51"/>
      <c r="AMX51"/>
      <c r="AMY51"/>
      <c r="AMZ51"/>
      <c r="ANA51"/>
      <c r="ANB51"/>
      <c r="ANC51"/>
      <c r="AND51"/>
      <c r="ANE51"/>
      <c r="ANF51"/>
      <c r="ANG51"/>
      <c r="ANH51"/>
      <c r="ANI51"/>
      <c r="ANJ51"/>
      <c r="ANK51"/>
      <c r="ANL51"/>
      <c r="ANM51"/>
      <c r="ANN51"/>
      <c r="ANO51"/>
      <c r="ANP51"/>
      <c r="ANQ51"/>
      <c r="ANR51"/>
      <c r="ANS51"/>
      <c r="ANT51"/>
      <c r="ANU51"/>
      <c r="ANV51"/>
      <c r="ANW51"/>
      <c r="ANX51"/>
      <c r="ANY51"/>
      <c r="ANZ51"/>
      <c r="AOA51"/>
      <c r="AOB51"/>
      <c r="AOC51"/>
      <c r="AOD51"/>
      <c r="AOE51"/>
      <c r="AOF51"/>
      <c r="AOG51"/>
      <c r="AOH51"/>
      <c r="AOI51"/>
      <c r="AOJ51"/>
      <c r="AOK51"/>
      <c r="AOL51"/>
      <c r="AOM51"/>
      <c r="AON51"/>
      <c r="AOO51"/>
      <c r="AOP51"/>
      <c r="AOQ51"/>
      <c r="AOR51"/>
      <c r="AOS51"/>
      <c r="AOT51"/>
      <c r="AOU51"/>
      <c r="AOV51"/>
      <c r="AOW51"/>
      <c r="AOX51"/>
      <c r="AOY51"/>
      <c r="AOZ51"/>
      <c r="APA51"/>
      <c r="APB51"/>
      <c r="APC51"/>
      <c r="APD51"/>
      <c r="APE51"/>
      <c r="APF51"/>
      <c r="APG51"/>
      <c r="APH51"/>
      <c r="API51"/>
      <c r="APJ51"/>
      <c r="APK51"/>
      <c r="APL51"/>
      <c r="APM51"/>
      <c r="APN51"/>
      <c r="APO51"/>
      <c r="APP51"/>
      <c r="APQ51"/>
      <c r="APR51"/>
      <c r="APS51"/>
      <c r="APT51"/>
      <c r="APU51"/>
      <c r="APV51"/>
      <c r="APW51"/>
      <c r="APX51"/>
      <c r="APY51"/>
      <c r="APZ51"/>
      <c r="AQA51"/>
      <c r="AQB51"/>
      <c r="AQC51"/>
      <c r="AQD51"/>
      <c r="AQE51"/>
      <c r="AQF51"/>
      <c r="AQG51"/>
      <c r="AQH51"/>
      <c r="AQI51"/>
      <c r="AQJ51"/>
      <c r="AQK51"/>
      <c r="AQL51"/>
      <c r="AQM51"/>
      <c r="AQN51"/>
      <c r="AQO51"/>
      <c r="AQP51"/>
      <c r="AQQ51"/>
      <c r="AQR51"/>
      <c r="AQS51"/>
      <c r="AQT51"/>
      <c r="AQU51"/>
      <c r="AQV51"/>
      <c r="AQW51"/>
      <c r="AQX51"/>
      <c r="AQY51"/>
      <c r="AQZ51"/>
      <c r="ARA51"/>
      <c r="ARB51"/>
      <c r="ARC51"/>
      <c r="ARD51"/>
      <c r="ARE51"/>
      <c r="ARF51"/>
      <c r="ARG51"/>
      <c r="ARH51"/>
      <c r="ARI51"/>
      <c r="ARJ51"/>
      <c r="ARK51"/>
      <c r="ARL51"/>
      <c r="ARM51"/>
      <c r="ARN51"/>
      <c r="ARO51"/>
      <c r="ARP51"/>
      <c r="ARQ51"/>
      <c r="ARR51"/>
      <c r="ARS51"/>
      <c r="ART51"/>
      <c r="ARU51"/>
      <c r="ARV51"/>
      <c r="ARW51"/>
      <c r="ARX51"/>
      <c r="ARY51"/>
      <c r="ARZ51"/>
      <c r="ASA51"/>
      <c r="ASB51"/>
      <c r="ASC51"/>
      <c r="ASD51"/>
      <c r="ASE51"/>
      <c r="ASF51"/>
      <c r="ASG51"/>
      <c r="ASH51"/>
      <c r="ASI51"/>
      <c r="ASJ51"/>
      <c r="ASK51"/>
      <c r="ASL51"/>
      <c r="ASM51"/>
      <c r="ASN51"/>
      <c r="ASO51"/>
      <c r="ASP51"/>
      <c r="ASQ51"/>
      <c r="ASR51"/>
      <c r="ASS51"/>
      <c r="AST51"/>
      <c r="ASU51"/>
      <c r="ASV51"/>
      <c r="ASW51"/>
      <c r="ASX51"/>
      <c r="ASY51"/>
      <c r="ASZ51"/>
      <c r="ATA51"/>
      <c r="ATB51"/>
      <c r="ATC51"/>
      <c r="ATD51"/>
      <c r="ATE51"/>
      <c r="ATF51"/>
      <c r="ATG51"/>
      <c r="ATH51"/>
      <c r="ATI51"/>
      <c r="ATJ51"/>
      <c r="ATK51"/>
      <c r="ATL51"/>
      <c r="ATM51"/>
      <c r="ATN51"/>
      <c r="ATO51"/>
      <c r="ATP51"/>
      <c r="ATQ51"/>
      <c r="ATR51"/>
      <c r="ATS51"/>
      <c r="ATT51"/>
      <c r="ATU51"/>
      <c r="ATV51"/>
      <c r="ATW51"/>
      <c r="ATX51"/>
      <c r="ATY51"/>
      <c r="ATZ51"/>
      <c r="AUA51"/>
      <c r="AUB51"/>
      <c r="AUC51"/>
      <c r="AUD51"/>
      <c r="AUE51"/>
      <c r="AUF51"/>
      <c r="AUG51"/>
      <c r="AUH51"/>
      <c r="AUI51"/>
      <c r="AUJ51"/>
      <c r="AUK51"/>
      <c r="AUL51"/>
      <c r="AUM51"/>
      <c r="AUN51"/>
      <c r="AUO51"/>
      <c r="AUP51"/>
      <c r="AUQ51"/>
      <c r="AUR51"/>
      <c r="AUS51"/>
      <c r="AUT51"/>
      <c r="AUU51"/>
      <c r="AUV51"/>
      <c r="AUW51"/>
      <c r="AUX51"/>
      <c r="AUY51"/>
      <c r="AUZ51"/>
      <c r="AVA51"/>
      <c r="AVB51"/>
      <c r="AVC51"/>
      <c r="AVD51"/>
      <c r="AVE51"/>
      <c r="AVF51"/>
      <c r="AVG51"/>
      <c r="AVH51"/>
      <c r="AVI51"/>
      <c r="AVJ51"/>
      <c r="AVK51"/>
      <c r="AVL51"/>
      <c r="AVM51"/>
      <c r="AVN51"/>
      <c r="AVO51"/>
      <c r="AVP51"/>
      <c r="AVQ51"/>
      <c r="AVR51"/>
      <c r="AVS51"/>
      <c r="AVT51"/>
      <c r="AVU51"/>
      <c r="AVV51"/>
      <c r="AVW51"/>
      <c r="AVX51"/>
      <c r="AVY51"/>
      <c r="AVZ51"/>
      <c r="AWA51"/>
      <c r="AWB51"/>
      <c r="AWC51"/>
      <c r="AWD51"/>
      <c r="AWE51"/>
      <c r="AWF51"/>
      <c r="AWG51"/>
      <c r="AWH51"/>
      <c r="AWI51"/>
      <c r="AWJ51"/>
      <c r="AWK51"/>
      <c r="AWL51"/>
      <c r="AWM51"/>
      <c r="AWN51"/>
      <c r="AWO51"/>
      <c r="AWP51"/>
      <c r="AWQ51"/>
      <c r="AWR51"/>
      <c r="AWS51"/>
      <c r="AWT51"/>
      <c r="AWU51"/>
      <c r="AWV51"/>
      <c r="AWW51"/>
      <c r="AWX51"/>
      <c r="AWY51"/>
      <c r="AWZ51"/>
      <c r="AXA51"/>
      <c r="AXB51"/>
      <c r="AXC51"/>
      <c r="AXD51"/>
      <c r="AXE51"/>
      <c r="AXF51"/>
      <c r="AXG51"/>
      <c r="AXH51"/>
      <c r="AXI51"/>
      <c r="AXJ51"/>
      <c r="AXK51"/>
      <c r="AXL51"/>
      <c r="AXM51"/>
      <c r="AXN51"/>
      <c r="AXO51"/>
      <c r="AXP51"/>
      <c r="AXQ51"/>
      <c r="AXR51"/>
      <c r="AXS51"/>
      <c r="AXT51"/>
      <c r="AXU51"/>
      <c r="AXV51"/>
      <c r="AXW51"/>
      <c r="AXX51"/>
      <c r="AXY51"/>
      <c r="AXZ51"/>
      <c r="AYA51"/>
      <c r="AYB51"/>
      <c r="AYC51"/>
      <c r="AYD51"/>
      <c r="AYE51"/>
      <c r="AYF51"/>
      <c r="AYG51"/>
      <c r="AYH51"/>
      <c r="AYI51"/>
      <c r="AYJ51"/>
      <c r="AYK51"/>
      <c r="AYL51"/>
      <c r="AYM51"/>
      <c r="AYN51"/>
      <c r="AYO51"/>
      <c r="AYP51"/>
      <c r="AYQ51"/>
      <c r="AYR51"/>
      <c r="AYS51"/>
      <c r="AYT51"/>
      <c r="AYU51"/>
      <c r="AYV51"/>
      <c r="AYW51"/>
      <c r="AYX51"/>
      <c r="AYY51"/>
      <c r="AYZ51"/>
      <c r="AZA51"/>
      <c r="AZB51"/>
      <c r="AZC51"/>
      <c r="AZD51"/>
      <c r="AZE51"/>
      <c r="AZF51"/>
      <c r="AZG51"/>
      <c r="AZH51"/>
      <c r="AZI51"/>
      <c r="AZJ51"/>
      <c r="AZK51"/>
      <c r="AZL51"/>
      <c r="AZM51"/>
      <c r="AZN51"/>
      <c r="AZO51"/>
      <c r="AZP51"/>
      <c r="AZQ51"/>
      <c r="AZR51"/>
      <c r="AZS51"/>
      <c r="AZT51"/>
      <c r="AZU51"/>
      <c r="AZV51"/>
      <c r="AZW51"/>
      <c r="AZX51"/>
      <c r="AZY51"/>
      <c r="AZZ51"/>
      <c r="BAA51"/>
      <c r="BAB51"/>
      <c r="BAC51"/>
      <c r="BAD51"/>
      <c r="BAE51"/>
      <c r="BAF51"/>
      <c r="BAG51"/>
      <c r="BAH51"/>
      <c r="BAI51"/>
      <c r="BAJ51"/>
      <c r="BAK51"/>
      <c r="BAL51"/>
      <c r="BAM51"/>
      <c r="BAN51"/>
      <c r="BAO51"/>
      <c r="BAP51"/>
      <c r="BAQ51"/>
      <c r="BAR51"/>
      <c r="BAS51"/>
      <c r="BAT51"/>
      <c r="BAU51"/>
      <c r="BAV51"/>
      <c r="BAW51"/>
      <c r="BAX51"/>
      <c r="BAY51"/>
      <c r="BAZ51"/>
      <c r="BBA51"/>
      <c r="BBB51"/>
      <c r="BBC51"/>
      <c r="BBD51"/>
      <c r="BBE51"/>
      <c r="BBF51"/>
      <c r="BBG51"/>
      <c r="BBH51"/>
      <c r="BBI51"/>
      <c r="BBJ51"/>
      <c r="BBK51"/>
      <c r="BBL51"/>
      <c r="BBM51"/>
      <c r="BBN51"/>
      <c r="BBO51"/>
      <c r="BBP51"/>
      <c r="BBQ51"/>
      <c r="BBR51"/>
      <c r="BBS51"/>
      <c r="BBT51"/>
      <c r="BBU51"/>
      <c r="BBV51"/>
      <c r="BBW51"/>
      <c r="BBX51"/>
      <c r="BBY51"/>
      <c r="BBZ51"/>
      <c r="BCA51"/>
      <c r="BCB51"/>
      <c r="BCC51"/>
      <c r="BCD51"/>
      <c r="BCE51"/>
      <c r="BCF51"/>
      <c r="BCG51"/>
      <c r="BCH51"/>
      <c r="BCI51"/>
      <c r="BCJ51"/>
      <c r="BCK51"/>
      <c r="BCL51"/>
      <c r="BCM51"/>
      <c r="BCN51"/>
      <c r="BCO51"/>
      <c r="BCP51"/>
      <c r="BCQ51"/>
      <c r="BCR51"/>
      <c r="BCS51"/>
      <c r="BCT51"/>
      <c r="BCU51"/>
      <c r="BCV51"/>
      <c r="BCW51"/>
      <c r="BCX51"/>
      <c r="BCY51"/>
      <c r="BCZ51"/>
      <c r="BDA51"/>
      <c r="BDB51"/>
      <c r="BDC51"/>
      <c r="BDD51"/>
      <c r="BDE51"/>
      <c r="BDF51"/>
      <c r="BDG51"/>
      <c r="BDH51"/>
      <c r="BDI51"/>
      <c r="BDJ51"/>
      <c r="BDK51"/>
      <c r="BDL51"/>
      <c r="BDM51"/>
      <c r="BDN51"/>
      <c r="BDO51"/>
      <c r="BDP51"/>
      <c r="BDQ51"/>
      <c r="BDR51"/>
      <c r="BDS51"/>
      <c r="BDT51"/>
      <c r="BDU51"/>
      <c r="BDV51"/>
      <c r="BDW51"/>
      <c r="BDX51"/>
      <c r="BDY51"/>
      <c r="BDZ51"/>
      <c r="BEA51"/>
      <c r="BEB51"/>
      <c r="BEC51"/>
      <c r="BED51"/>
      <c r="BEE51"/>
      <c r="BEF51"/>
      <c r="BEG51"/>
      <c r="BEH51"/>
      <c r="BEI51"/>
      <c r="BEJ51"/>
      <c r="BEK51"/>
      <c r="BEL51"/>
      <c r="BEM51"/>
      <c r="BEN51"/>
      <c r="BEO51"/>
      <c r="BEP51"/>
      <c r="BEQ51"/>
      <c r="BER51"/>
      <c r="BES51"/>
      <c r="BET51"/>
      <c r="BEU51"/>
      <c r="BEV51"/>
      <c r="BEW51"/>
      <c r="BEX51"/>
      <c r="BEY51"/>
      <c r="BEZ51"/>
      <c r="BFA51"/>
      <c r="BFB51"/>
      <c r="BFC51"/>
      <c r="BFD51"/>
      <c r="BFE51"/>
      <c r="BFF51"/>
      <c r="BFG51"/>
      <c r="BFH51"/>
      <c r="BFI51"/>
      <c r="BFJ51"/>
      <c r="BFK51"/>
      <c r="BFL51"/>
      <c r="BFM51"/>
      <c r="BFN51"/>
      <c r="BFO51"/>
      <c r="BFP51"/>
      <c r="BFQ51"/>
      <c r="BFR51"/>
      <c r="BFS51"/>
      <c r="BFT51"/>
      <c r="BFU51"/>
      <c r="BFV51"/>
      <c r="BFW51"/>
      <c r="BFX51"/>
      <c r="BFY51"/>
      <c r="BFZ51"/>
      <c r="BGA51"/>
      <c r="BGB51"/>
      <c r="BGC51"/>
      <c r="BGD51"/>
      <c r="BGE51"/>
      <c r="BGF51"/>
      <c r="BGG51"/>
      <c r="BGH51"/>
      <c r="BGI51"/>
      <c r="BGJ51"/>
      <c r="BGK51"/>
      <c r="BGL51"/>
      <c r="BGM51"/>
      <c r="BGN51"/>
      <c r="BGO51"/>
      <c r="BGP51"/>
      <c r="BGQ51"/>
      <c r="BGR51"/>
      <c r="BGS51"/>
      <c r="BGT51"/>
      <c r="BGU51"/>
      <c r="BGV51"/>
      <c r="BGW51"/>
      <c r="BGX51"/>
      <c r="BGY51"/>
      <c r="BGZ51"/>
      <c r="BHA51"/>
      <c r="BHB51"/>
      <c r="BHC51"/>
      <c r="BHD51"/>
      <c r="BHE51"/>
      <c r="BHF51"/>
      <c r="BHG51"/>
      <c r="BHH51"/>
      <c r="BHI51"/>
      <c r="BHJ51"/>
      <c r="BHK51"/>
      <c r="BHL51"/>
      <c r="BHM51"/>
      <c r="BHN51"/>
      <c r="BHO51"/>
      <c r="BHP51"/>
      <c r="BHQ51"/>
      <c r="BHR51"/>
      <c r="BHS51"/>
      <c r="BHT51"/>
      <c r="BHU51"/>
      <c r="BHV51"/>
      <c r="BHW51"/>
      <c r="BHX51"/>
      <c r="BHY51"/>
      <c r="BHZ51"/>
      <c r="BIA51"/>
      <c r="BIB51"/>
      <c r="BIC51"/>
      <c r="BID51"/>
      <c r="BIE51"/>
      <c r="BIF51"/>
      <c r="BIG51"/>
      <c r="BIH51"/>
      <c r="BII51"/>
      <c r="BIJ51"/>
      <c r="BIK51"/>
      <c r="BIL51"/>
      <c r="BIM51"/>
      <c r="BIN51"/>
      <c r="BIO51"/>
      <c r="BIP51"/>
      <c r="BIQ51"/>
      <c r="BIR51"/>
      <c r="BIS51"/>
      <c r="BIT51"/>
      <c r="BIU51"/>
      <c r="BIV51"/>
      <c r="BIW51"/>
      <c r="BIX51"/>
      <c r="BIY51"/>
      <c r="BIZ51"/>
      <c r="BJA51"/>
      <c r="BJB51"/>
      <c r="BJC51"/>
      <c r="BJD51"/>
      <c r="BJE51"/>
      <c r="BJF51"/>
      <c r="BJG51"/>
      <c r="BJH51"/>
      <c r="BJI51"/>
      <c r="BJJ51"/>
      <c r="BJK51"/>
      <c r="BJL51"/>
      <c r="BJM51"/>
      <c r="BJN51"/>
      <c r="BJO51"/>
      <c r="BJP51"/>
      <c r="BJQ51"/>
      <c r="BJR51"/>
      <c r="BJS51"/>
      <c r="BJT51"/>
      <c r="BJU51"/>
      <c r="BJV51"/>
      <c r="BJW51"/>
      <c r="BJX51"/>
      <c r="BJY51"/>
      <c r="BJZ51"/>
      <c r="BKA51"/>
      <c r="BKB51"/>
      <c r="BKC51"/>
      <c r="BKD51"/>
      <c r="BKE51"/>
      <c r="BKF51"/>
      <c r="BKG51"/>
      <c r="BKH51"/>
      <c r="BKI51"/>
      <c r="BKJ51"/>
      <c r="BKK51"/>
      <c r="BKL51"/>
      <c r="BKM51"/>
      <c r="BKN51"/>
      <c r="BKO51"/>
      <c r="BKP51"/>
      <c r="BKQ51"/>
      <c r="BKR51"/>
      <c r="BKS51"/>
      <c r="BKT51"/>
      <c r="BKU51"/>
      <c r="BKV51"/>
      <c r="BKW51"/>
      <c r="BKX51"/>
      <c r="BKY51"/>
      <c r="BKZ51"/>
      <c r="BLA51"/>
      <c r="BLB51"/>
      <c r="BLC51"/>
      <c r="BLD51"/>
      <c r="BLE51"/>
      <c r="BLF51"/>
      <c r="BLG51"/>
      <c r="BLH51"/>
      <c r="BLI51"/>
      <c r="BLJ51"/>
      <c r="BLK51"/>
      <c r="BLL51"/>
      <c r="BLM51"/>
      <c r="BLN51"/>
      <c r="BLO51"/>
      <c r="BLP51"/>
      <c r="BLQ51"/>
      <c r="BLR51"/>
      <c r="BLS51"/>
      <c r="BLT51"/>
      <c r="BLU51"/>
      <c r="BLV51"/>
      <c r="BLW51"/>
      <c r="BLX51"/>
      <c r="BLY51"/>
      <c r="BLZ51"/>
      <c r="BMA51"/>
      <c r="BMB51"/>
      <c r="BMC51"/>
      <c r="BMD51"/>
      <c r="BME51"/>
      <c r="BMF51"/>
      <c r="BMG51"/>
      <c r="BMH51"/>
      <c r="BMI51"/>
      <c r="BMJ51"/>
      <c r="BMK51"/>
      <c r="BML51"/>
      <c r="BMM51"/>
      <c r="BMN51"/>
      <c r="BMO51"/>
      <c r="BMP51"/>
      <c r="BMQ51"/>
      <c r="BMR51"/>
      <c r="BMS51"/>
      <c r="BMT51"/>
      <c r="BMU51"/>
      <c r="BMV51"/>
      <c r="BMW51"/>
      <c r="BMX51"/>
      <c r="BMY51"/>
      <c r="BMZ51"/>
      <c r="BNA51"/>
      <c r="BNB51"/>
      <c r="BNC51"/>
      <c r="BND51"/>
      <c r="BNE51"/>
      <c r="BNF51"/>
      <c r="BNG51"/>
      <c r="BNH51"/>
      <c r="BNI51"/>
      <c r="BNJ51"/>
      <c r="BNK51"/>
      <c r="BNL51"/>
      <c r="BNM51"/>
      <c r="BNN51"/>
      <c r="BNO51"/>
      <c r="BNP51"/>
      <c r="BNQ51"/>
      <c r="BNR51"/>
      <c r="BNS51"/>
      <c r="BNT51"/>
      <c r="BNU51"/>
      <c r="BNV51"/>
      <c r="BNW51"/>
      <c r="BNX51"/>
      <c r="BNY51"/>
      <c r="BNZ51"/>
      <c r="BOA51"/>
      <c r="BOB51"/>
      <c r="BOC51"/>
      <c r="BOD51"/>
      <c r="BOE51"/>
      <c r="BOF51"/>
      <c r="BOG51"/>
      <c r="BOH51"/>
      <c r="BOI51"/>
      <c r="BOJ51"/>
      <c r="BOK51"/>
      <c r="BOL51"/>
      <c r="BOM51"/>
      <c r="BON51"/>
      <c r="BOO51"/>
      <c r="BOP51"/>
      <c r="BOQ51"/>
      <c r="BOR51"/>
      <c r="BOS51"/>
      <c r="BOT51"/>
      <c r="BOU51"/>
      <c r="BOV51"/>
      <c r="BOW51"/>
      <c r="BOX51"/>
      <c r="BOY51"/>
      <c r="BOZ51"/>
      <c r="BPA51"/>
      <c r="BPB51"/>
      <c r="BPC51"/>
      <c r="BPD51"/>
      <c r="BPE51"/>
      <c r="BPF51"/>
      <c r="BPG51"/>
      <c r="BPH51"/>
      <c r="BPI51"/>
      <c r="BPJ51"/>
      <c r="BPK51"/>
      <c r="BPL51"/>
      <c r="BPM51"/>
      <c r="BPN51"/>
      <c r="BPO51"/>
      <c r="BPP51"/>
      <c r="BPQ51"/>
      <c r="BPR51"/>
      <c r="BPS51"/>
      <c r="BPT51"/>
      <c r="BPU51"/>
      <c r="BPV51"/>
      <c r="BPW51"/>
      <c r="BPX51"/>
      <c r="BPY51"/>
      <c r="BPZ51"/>
      <c r="BQA51"/>
      <c r="BQB51"/>
      <c r="BQC51"/>
      <c r="BQD51"/>
      <c r="BQE51"/>
      <c r="BQF51"/>
      <c r="BQG51"/>
      <c r="BQH51"/>
      <c r="BQI51"/>
      <c r="BQJ51"/>
      <c r="BQK51"/>
      <c r="BQL51"/>
      <c r="BQM51"/>
      <c r="BQN51"/>
      <c r="BQO51"/>
      <c r="BQP51"/>
      <c r="BQQ51"/>
      <c r="BQR51"/>
      <c r="BQS51"/>
      <c r="BQT51"/>
      <c r="BQU51"/>
      <c r="BQV51"/>
      <c r="BQW51"/>
      <c r="BQX51"/>
      <c r="BQY51"/>
      <c r="BQZ51"/>
      <c r="BRA51"/>
      <c r="BRB51"/>
      <c r="BRC51"/>
      <c r="BRD51"/>
      <c r="BRE51"/>
      <c r="BRF51"/>
      <c r="BRG51"/>
      <c r="BRH51"/>
      <c r="BRI51"/>
      <c r="BRJ51"/>
      <c r="BRK51"/>
      <c r="BRL51"/>
      <c r="BRM51"/>
      <c r="BRN51"/>
      <c r="BRO51"/>
      <c r="BRP51"/>
      <c r="BRQ51"/>
      <c r="BRR51"/>
      <c r="BRS51"/>
      <c r="BRT51"/>
      <c r="BRU51"/>
      <c r="BRV51"/>
      <c r="BRW51"/>
      <c r="BRX51"/>
      <c r="BRY51"/>
      <c r="BRZ51"/>
      <c r="BSA51"/>
      <c r="BSB51"/>
      <c r="BSC51"/>
      <c r="BSD51"/>
      <c r="BSE51"/>
      <c r="BSF51"/>
      <c r="BSG51"/>
      <c r="BSH51"/>
      <c r="BSI51"/>
      <c r="BSJ51"/>
      <c r="BSK51"/>
      <c r="BSL51"/>
      <c r="BSM51"/>
      <c r="BSN51"/>
      <c r="BSO51"/>
      <c r="BSP51"/>
      <c r="BSQ51"/>
      <c r="BSR51"/>
      <c r="BSS51"/>
      <c r="BST51"/>
      <c r="BSU51"/>
      <c r="BSV51"/>
      <c r="BSW51"/>
      <c r="BSX51"/>
      <c r="BSY51"/>
      <c r="BSZ51"/>
      <c r="BTA51"/>
      <c r="BTB51"/>
      <c r="BTC51"/>
      <c r="BTD51"/>
      <c r="BTE51"/>
      <c r="BTF51"/>
      <c r="BTG51"/>
      <c r="BTH51"/>
      <c r="BTI51"/>
      <c r="BTJ51"/>
      <c r="BTK51"/>
      <c r="BTL51"/>
      <c r="BTM51"/>
      <c r="BTN51"/>
      <c r="BTO51"/>
      <c r="BTP51"/>
      <c r="BTQ51"/>
      <c r="BTR51"/>
      <c r="BTS51"/>
      <c r="BTT51"/>
      <c r="BTU51"/>
      <c r="BTV51"/>
      <c r="BTW51"/>
      <c r="BTX51"/>
      <c r="BTY51"/>
      <c r="BTZ51"/>
      <c r="BUA51"/>
      <c r="BUB51"/>
      <c r="BUC51"/>
      <c r="BUD51"/>
      <c r="BUE51"/>
      <c r="BUF51"/>
      <c r="BUG51"/>
      <c r="BUH51"/>
      <c r="BUI51"/>
      <c r="BUJ51"/>
      <c r="BUK51"/>
      <c r="BUL51"/>
      <c r="BUM51"/>
      <c r="BUN51"/>
      <c r="BUO51"/>
      <c r="BUP51"/>
      <c r="BUQ51"/>
      <c r="BUR51"/>
      <c r="BUS51"/>
      <c r="BUT51"/>
      <c r="BUU51"/>
      <c r="BUV51"/>
      <c r="BUW51"/>
      <c r="BUX51"/>
      <c r="BUY51"/>
      <c r="BUZ51"/>
      <c r="BVA51"/>
      <c r="BVB51"/>
      <c r="BVC51"/>
      <c r="BVD51"/>
      <c r="BVE51"/>
      <c r="BVF51"/>
      <c r="BVG51"/>
      <c r="BVH51"/>
      <c r="BVI51"/>
      <c r="BVJ51"/>
      <c r="BVK51"/>
      <c r="BVL51"/>
      <c r="BVM51"/>
      <c r="BVN51"/>
      <c r="BVO51"/>
      <c r="BVP51"/>
      <c r="BVQ51"/>
      <c r="BVR51"/>
      <c r="BVS51"/>
      <c r="BVT51"/>
      <c r="BVU51"/>
      <c r="BVV51"/>
      <c r="BVW51"/>
      <c r="BVX51"/>
      <c r="BVY51"/>
      <c r="BVZ51"/>
      <c r="BWA51"/>
      <c r="BWB51"/>
      <c r="BWC51"/>
      <c r="BWD51"/>
      <c r="BWE51"/>
      <c r="BWF51"/>
      <c r="BWG51"/>
      <c r="BWH51"/>
      <c r="BWI51"/>
      <c r="BWJ51"/>
      <c r="BWK51"/>
      <c r="BWL51"/>
      <c r="BWM51"/>
      <c r="BWN51"/>
      <c r="BWO51"/>
      <c r="BWP51"/>
      <c r="BWQ51"/>
      <c r="BWR51"/>
      <c r="BWS51"/>
      <c r="BWT51"/>
      <c r="BWU51"/>
      <c r="BWV51"/>
      <c r="BWW51"/>
      <c r="BWX51"/>
      <c r="BWY51"/>
      <c r="BWZ51"/>
      <c r="BXA51"/>
      <c r="BXB51"/>
      <c r="BXC51"/>
      <c r="BXD51"/>
      <c r="BXE51"/>
      <c r="BXF51"/>
      <c r="BXG51"/>
      <c r="BXH51"/>
      <c r="BXI51"/>
      <c r="BXJ51"/>
      <c r="BXK51"/>
      <c r="BXL51"/>
      <c r="BXM51"/>
      <c r="BXN51"/>
      <c r="BXO51"/>
      <c r="BXP51"/>
      <c r="BXQ51"/>
      <c r="BXR51"/>
      <c r="BXS51"/>
      <c r="BXT51"/>
      <c r="BXU51"/>
      <c r="BXV51"/>
      <c r="BXW51"/>
      <c r="BXX51"/>
      <c r="BXY51"/>
      <c r="BXZ51"/>
      <c r="BYA51"/>
      <c r="BYB51"/>
      <c r="BYC51"/>
      <c r="BYD51"/>
      <c r="BYE51"/>
      <c r="BYF51"/>
      <c r="BYG51"/>
      <c r="BYH51"/>
      <c r="BYI51"/>
      <c r="BYJ51"/>
      <c r="BYK51"/>
      <c r="BYL51"/>
      <c r="BYM51"/>
      <c r="BYN51"/>
      <c r="BYO51"/>
      <c r="BYP51"/>
      <c r="BYQ51"/>
      <c r="BYR51"/>
      <c r="BYS51"/>
      <c r="BYT51"/>
      <c r="BYU51"/>
      <c r="BYV51"/>
      <c r="BYW51"/>
      <c r="BYX51"/>
      <c r="BYY51"/>
      <c r="BYZ51"/>
      <c r="BZA51"/>
      <c r="BZB51"/>
      <c r="BZC51"/>
      <c r="BZD51"/>
      <c r="BZE51"/>
      <c r="BZF51"/>
      <c r="BZG51"/>
      <c r="BZH51"/>
      <c r="BZI51"/>
      <c r="BZJ51"/>
      <c r="BZK51"/>
      <c r="BZL51"/>
      <c r="BZM51"/>
      <c r="BZN51"/>
      <c r="BZO51"/>
      <c r="BZP51"/>
      <c r="BZQ51"/>
      <c r="BZR51"/>
      <c r="BZS51"/>
      <c r="BZT51"/>
      <c r="BZU51"/>
      <c r="BZV51"/>
      <c r="BZW51"/>
      <c r="BZX51"/>
      <c r="BZY51"/>
      <c r="BZZ51"/>
      <c r="CAA51"/>
      <c r="CAB51"/>
      <c r="CAC51"/>
      <c r="CAD51"/>
      <c r="CAE51"/>
      <c r="CAF51"/>
      <c r="CAG51"/>
      <c r="CAH51"/>
      <c r="CAI51"/>
      <c r="CAJ51"/>
      <c r="CAK51"/>
      <c r="CAL51"/>
      <c r="CAM51"/>
      <c r="CAN51"/>
      <c r="CAO51"/>
      <c r="CAP51"/>
      <c r="CAQ51"/>
      <c r="CAR51"/>
      <c r="CAS51"/>
      <c r="CAT51"/>
      <c r="CAU51"/>
      <c r="CAV51"/>
      <c r="CAW51"/>
      <c r="CAX51"/>
      <c r="CAY51"/>
      <c r="CAZ51"/>
      <c r="CBA51"/>
      <c r="CBB51"/>
      <c r="CBC51"/>
      <c r="CBD51"/>
      <c r="CBE51"/>
      <c r="CBF51"/>
      <c r="CBG51"/>
      <c r="CBH51"/>
      <c r="CBI51"/>
      <c r="CBJ51"/>
      <c r="CBK51"/>
      <c r="CBL51"/>
      <c r="CBM51"/>
      <c r="CBN51"/>
      <c r="CBO51"/>
      <c r="CBP51"/>
      <c r="CBQ51"/>
      <c r="CBR51"/>
      <c r="CBS51"/>
      <c r="CBT51"/>
      <c r="CBU51"/>
      <c r="CBV51"/>
      <c r="CBW51"/>
      <c r="CBX51"/>
      <c r="CBY51"/>
      <c r="CBZ51"/>
      <c r="CCA51"/>
      <c r="CCB51"/>
      <c r="CCC51"/>
      <c r="CCD51"/>
      <c r="CCE51"/>
      <c r="CCF51"/>
      <c r="CCG51"/>
      <c r="CCH51"/>
      <c r="CCI51"/>
      <c r="CCJ51"/>
      <c r="CCK51"/>
      <c r="CCL51"/>
      <c r="CCM51"/>
      <c r="CCN51"/>
      <c r="CCO51"/>
      <c r="CCP51"/>
      <c r="CCQ51"/>
      <c r="CCR51"/>
      <c r="CCS51"/>
      <c r="CCT51"/>
      <c r="CCU51"/>
      <c r="CCV51"/>
      <c r="CCW51"/>
      <c r="CCX51"/>
      <c r="CCY51"/>
      <c r="CCZ51"/>
      <c r="CDA51"/>
      <c r="CDB51"/>
      <c r="CDC51"/>
      <c r="CDD51"/>
      <c r="CDE51"/>
      <c r="CDF51"/>
      <c r="CDG51"/>
      <c r="CDH51"/>
      <c r="CDI51"/>
      <c r="CDJ51"/>
      <c r="CDK51"/>
      <c r="CDL51"/>
      <c r="CDM51"/>
      <c r="CDN51"/>
      <c r="CDO51"/>
      <c r="CDP51"/>
      <c r="CDQ51"/>
      <c r="CDR51"/>
      <c r="CDS51"/>
      <c r="CDT51"/>
      <c r="CDU51"/>
      <c r="CDV51"/>
      <c r="CDW51"/>
      <c r="CDX51"/>
      <c r="CDY51"/>
      <c r="CDZ51"/>
      <c r="CEA51"/>
      <c r="CEB51"/>
      <c r="CEC51"/>
      <c r="CED51"/>
      <c r="CEE51"/>
      <c r="CEF51"/>
      <c r="CEG51"/>
      <c r="CEH51"/>
      <c r="CEI51"/>
      <c r="CEJ51"/>
      <c r="CEK51"/>
      <c r="CEL51"/>
      <c r="CEM51"/>
      <c r="CEN51"/>
      <c r="CEO51"/>
      <c r="CEP51"/>
      <c r="CEQ51"/>
      <c r="CER51"/>
      <c r="CES51"/>
      <c r="CET51"/>
      <c r="CEU51"/>
      <c r="CEV51"/>
      <c r="CEW51"/>
      <c r="CEX51"/>
      <c r="CEY51"/>
      <c r="CEZ51"/>
      <c r="CFA51"/>
      <c r="CFB51"/>
      <c r="CFC51"/>
      <c r="CFD51"/>
      <c r="CFE51"/>
      <c r="CFF51"/>
      <c r="CFG51"/>
      <c r="CFH51"/>
      <c r="CFI51"/>
      <c r="CFJ51"/>
      <c r="CFK51"/>
      <c r="CFL51"/>
      <c r="CFM51"/>
      <c r="CFN51"/>
      <c r="CFO51"/>
      <c r="CFP51"/>
      <c r="CFQ51"/>
      <c r="CFR51"/>
      <c r="CFS51"/>
      <c r="CFT51"/>
      <c r="CFU51"/>
      <c r="CFV51"/>
      <c r="CFW51"/>
      <c r="CFX51"/>
      <c r="CFY51"/>
      <c r="CFZ51"/>
      <c r="CGA51"/>
      <c r="CGB51"/>
      <c r="CGC51"/>
      <c r="CGD51"/>
      <c r="CGE51"/>
      <c r="CGF51"/>
      <c r="CGG51"/>
      <c r="CGH51"/>
      <c r="CGI51"/>
      <c r="CGJ51"/>
      <c r="CGK51"/>
      <c r="CGL51"/>
      <c r="CGM51"/>
      <c r="CGN51"/>
      <c r="CGO51"/>
      <c r="CGP51"/>
      <c r="CGQ51"/>
      <c r="CGR51"/>
      <c r="CGS51"/>
      <c r="CGT51"/>
      <c r="CGU51"/>
      <c r="CGV51"/>
      <c r="CGW51"/>
      <c r="CGX51"/>
      <c r="CGY51"/>
      <c r="CGZ51"/>
      <c r="CHA51"/>
      <c r="CHB51"/>
      <c r="CHC51"/>
      <c r="CHD51"/>
      <c r="CHE51"/>
      <c r="CHF51"/>
      <c r="CHG51"/>
      <c r="CHH51"/>
      <c r="CHI51"/>
      <c r="CHJ51"/>
      <c r="CHK51"/>
      <c r="CHL51"/>
      <c r="CHM51"/>
      <c r="CHN51"/>
      <c r="CHO51"/>
      <c r="CHP51"/>
      <c r="CHQ51"/>
      <c r="CHR51"/>
      <c r="CHS51"/>
      <c r="CHT51"/>
      <c r="CHU51"/>
      <c r="CHV51"/>
      <c r="CHW51"/>
      <c r="CHX51"/>
      <c r="CHY51"/>
      <c r="CHZ51"/>
      <c r="CIA51"/>
      <c r="CIB51"/>
      <c r="CIC51"/>
      <c r="CID51"/>
      <c r="CIE51"/>
      <c r="CIF51"/>
      <c r="CIG51"/>
      <c r="CIH51"/>
      <c r="CII51"/>
      <c r="CIJ51"/>
      <c r="CIK51"/>
      <c r="CIL51"/>
      <c r="CIM51"/>
      <c r="CIN51"/>
      <c r="CIO51"/>
      <c r="CIP51"/>
      <c r="CIQ51"/>
      <c r="CIR51"/>
      <c r="CIS51"/>
      <c r="CIT51"/>
      <c r="CIU51"/>
      <c r="CIV51"/>
      <c r="CIW51"/>
      <c r="CIX51"/>
      <c r="CIY51"/>
      <c r="CIZ51"/>
      <c r="CJA51"/>
      <c r="CJB51"/>
      <c r="CJC51"/>
      <c r="CJD51"/>
      <c r="CJE51"/>
      <c r="CJF51"/>
      <c r="CJG51"/>
      <c r="CJH51"/>
      <c r="CJI51"/>
      <c r="CJJ51"/>
      <c r="CJK51"/>
      <c r="CJL51"/>
      <c r="CJM51"/>
      <c r="CJN51"/>
      <c r="CJO51"/>
      <c r="CJP51"/>
      <c r="CJQ51"/>
      <c r="CJR51"/>
      <c r="CJS51"/>
      <c r="CJT51"/>
      <c r="CJU51"/>
      <c r="CJV51"/>
      <c r="CJW51"/>
      <c r="CJX51"/>
      <c r="CJY51"/>
      <c r="CJZ51"/>
      <c r="CKA51"/>
      <c r="CKB51"/>
      <c r="CKC51"/>
      <c r="CKD51"/>
      <c r="CKE51"/>
      <c r="CKF51"/>
      <c r="CKG51"/>
      <c r="CKH51"/>
      <c r="CKI51"/>
      <c r="CKJ51"/>
      <c r="CKK51"/>
      <c r="CKL51"/>
      <c r="CKM51"/>
      <c r="CKN51"/>
      <c r="CKO51"/>
      <c r="CKP51"/>
      <c r="CKQ51"/>
      <c r="CKR51"/>
      <c r="CKS51"/>
      <c r="CKT51"/>
      <c r="CKU51"/>
      <c r="CKV51"/>
      <c r="CKW51"/>
      <c r="CKX51"/>
      <c r="CKY51"/>
      <c r="CKZ51"/>
      <c r="CLA51"/>
      <c r="CLB51"/>
      <c r="CLC51"/>
      <c r="CLD51"/>
      <c r="CLE51"/>
      <c r="CLF51"/>
      <c r="CLG51"/>
      <c r="CLH51"/>
      <c r="CLI51"/>
      <c r="CLJ51"/>
      <c r="CLK51"/>
      <c r="CLL51"/>
      <c r="CLM51"/>
      <c r="CLN51"/>
      <c r="CLO51"/>
      <c r="CLP51"/>
      <c r="CLQ51"/>
      <c r="CLR51"/>
      <c r="CLS51"/>
      <c r="CLT51"/>
      <c r="CLU51"/>
      <c r="CLV51"/>
      <c r="CLW51"/>
      <c r="CLX51"/>
      <c r="CLY51"/>
      <c r="CLZ51"/>
      <c r="CMA51"/>
      <c r="CMB51"/>
      <c r="CMC51"/>
      <c r="CMD51"/>
      <c r="CME51"/>
      <c r="CMF51"/>
      <c r="CMG51"/>
      <c r="CMH51"/>
      <c r="CMI51"/>
      <c r="CMJ51"/>
      <c r="CMK51"/>
      <c r="CML51"/>
      <c r="CMM51"/>
      <c r="CMN51"/>
      <c r="CMO51"/>
      <c r="CMP51"/>
      <c r="CMQ51"/>
      <c r="CMR51"/>
      <c r="CMS51"/>
      <c r="CMT51"/>
      <c r="CMU51"/>
      <c r="CMV51"/>
      <c r="CMW51"/>
      <c r="CMX51"/>
      <c r="CMY51"/>
      <c r="CMZ51"/>
      <c r="CNA51"/>
      <c r="CNB51"/>
      <c r="CNC51"/>
      <c r="CND51"/>
      <c r="CNE51"/>
      <c r="CNF51"/>
      <c r="CNG51"/>
      <c r="CNH51"/>
      <c r="CNI51"/>
      <c r="CNJ51"/>
      <c r="CNK51"/>
      <c r="CNL51"/>
      <c r="CNM51"/>
      <c r="CNN51"/>
      <c r="CNO51"/>
      <c r="CNP51"/>
      <c r="CNQ51"/>
      <c r="CNR51"/>
      <c r="CNS51"/>
      <c r="CNT51"/>
      <c r="CNU51"/>
      <c r="CNV51"/>
      <c r="CNW51"/>
      <c r="CNX51"/>
      <c r="CNY51"/>
      <c r="CNZ51"/>
      <c r="COA51"/>
      <c r="COB51"/>
      <c r="COC51"/>
      <c r="COD51"/>
      <c r="COE51"/>
      <c r="COF51"/>
      <c r="COG51"/>
      <c r="COH51"/>
      <c r="COI51"/>
      <c r="COJ51"/>
      <c r="COK51"/>
      <c r="COL51"/>
      <c r="COM51"/>
      <c r="CON51"/>
      <c r="COO51"/>
      <c r="COP51"/>
      <c r="COQ51"/>
      <c r="COR51"/>
      <c r="COS51"/>
      <c r="COT51"/>
      <c r="COU51"/>
      <c r="COV51"/>
      <c r="COW51"/>
      <c r="COX51"/>
      <c r="COY51"/>
      <c r="COZ51"/>
      <c r="CPA51"/>
      <c r="CPB51"/>
      <c r="CPC51"/>
      <c r="CPD51"/>
      <c r="CPE51"/>
      <c r="CPF51"/>
      <c r="CPG51"/>
      <c r="CPH51"/>
      <c r="CPI51"/>
      <c r="CPJ51"/>
      <c r="CPK51"/>
      <c r="CPL51"/>
      <c r="CPM51"/>
      <c r="CPN51"/>
      <c r="CPO51"/>
      <c r="CPP51"/>
      <c r="CPQ51"/>
      <c r="CPR51"/>
      <c r="CPS51"/>
      <c r="CPT51"/>
      <c r="CPU51"/>
      <c r="CPV51"/>
      <c r="CPW51"/>
      <c r="CPX51"/>
      <c r="CPY51"/>
      <c r="CPZ51"/>
      <c r="CQA51"/>
      <c r="CQB51"/>
      <c r="CQC51"/>
      <c r="CQD51"/>
      <c r="CQE51"/>
      <c r="CQF51"/>
      <c r="CQG51"/>
      <c r="CQH51"/>
      <c r="CQI51"/>
      <c r="CQJ51"/>
      <c r="CQK51"/>
      <c r="CQL51"/>
      <c r="CQM51"/>
      <c r="CQN51"/>
      <c r="CQO51"/>
      <c r="CQP51"/>
      <c r="CQQ51"/>
      <c r="CQR51"/>
      <c r="CQS51"/>
      <c r="CQT51"/>
      <c r="CQU51"/>
      <c r="CQV51"/>
      <c r="CQW51"/>
      <c r="CQX51"/>
      <c r="CQY51"/>
      <c r="CQZ51"/>
      <c r="CRA51"/>
      <c r="CRB51"/>
      <c r="CRC51"/>
      <c r="CRD51"/>
      <c r="CRE51"/>
      <c r="CRF51"/>
      <c r="CRG51"/>
      <c r="CRH51"/>
      <c r="CRI51"/>
      <c r="CRJ51"/>
      <c r="CRK51"/>
      <c r="CRL51"/>
      <c r="CRM51"/>
      <c r="CRN51"/>
      <c r="CRO51"/>
      <c r="CRP51"/>
      <c r="CRQ51"/>
      <c r="CRR51"/>
      <c r="CRS51"/>
      <c r="CRT51"/>
      <c r="CRU51"/>
      <c r="CRV51"/>
      <c r="CRW51"/>
      <c r="CRX51"/>
      <c r="CRY51"/>
      <c r="CRZ51"/>
      <c r="CSA51"/>
      <c r="CSB51"/>
      <c r="CSC51"/>
      <c r="CSD51"/>
      <c r="CSE51"/>
      <c r="CSF51"/>
      <c r="CSG51"/>
      <c r="CSH51"/>
      <c r="CSI51"/>
      <c r="CSJ51"/>
      <c r="CSK51"/>
      <c r="CSL51"/>
      <c r="CSM51"/>
      <c r="CSN51"/>
      <c r="CSO51"/>
      <c r="CSP51"/>
      <c r="CSQ51"/>
      <c r="CSR51"/>
      <c r="CSS51"/>
      <c r="CST51"/>
      <c r="CSU51"/>
      <c r="CSV51"/>
      <c r="CSW51"/>
      <c r="CSX51"/>
      <c r="CSY51"/>
      <c r="CSZ51"/>
      <c r="CTA51"/>
      <c r="CTB51"/>
      <c r="CTC51"/>
      <c r="CTD51"/>
      <c r="CTE51"/>
      <c r="CTF51"/>
      <c r="CTG51"/>
      <c r="CTH51"/>
      <c r="CTI51"/>
      <c r="CTJ51"/>
      <c r="CTK51"/>
      <c r="CTL51"/>
      <c r="CTM51"/>
      <c r="CTN51"/>
      <c r="CTO51"/>
      <c r="CTP51"/>
      <c r="CTQ51"/>
      <c r="CTR51"/>
      <c r="CTS51"/>
      <c r="CTT51"/>
      <c r="CTU51"/>
      <c r="CTV51"/>
      <c r="CTW51"/>
      <c r="CTX51"/>
      <c r="CTY51"/>
      <c r="CTZ51"/>
      <c r="CUA51"/>
      <c r="CUB51"/>
      <c r="CUC51"/>
      <c r="CUD51"/>
      <c r="CUE51"/>
      <c r="CUF51"/>
      <c r="CUG51"/>
      <c r="CUH51"/>
      <c r="CUI51"/>
      <c r="CUJ51"/>
      <c r="CUK51"/>
      <c r="CUL51"/>
      <c r="CUM51"/>
      <c r="CUN51"/>
      <c r="CUO51"/>
      <c r="CUP51"/>
      <c r="CUQ51"/>
      <c r="CUR51"/>
      <c r="CUS51"/>
      <c r="CUT51"/>
      <c r="CUU51"/>
      <c r="CUV51"/>
      <c r="CUW51"/>
      <c r="CUX51"/>
      <c r="CUY51"/>
      <c r="CUZ51"/>
      <c r="CVA51"/>
      <c r="CVB51"/>
      <c r="CVC51"/>
      <c r="CVD51"/>
      <c r="CVE51"/>
      <c r="CVF51"/>
      <c r="CVG51"/>
      <c r="CVH51"/>
      <c r="CVI51"/>
      <c r="CVJ51"/>
      <c r="CVK51"/>
      <c r="CVL51"/>
      <c r="CVM51"/>
      <c r="CVN51"/>
      <c r="CVO51"/>
      <c r="CVP51"/>
      <c r="CVQ51"/>
      <c r="CVR51"/>
      <c r="CVS51"/>
      <c r="CVT51"/>
      <c r="CVU51"/>
      <c r="CVV51"/>
      <c r="CVW51"/>
      <c r="CVX51"/>
      <c r="CVY51"/>
      <c r="CVZ51"/>
      <c r="CWA51"/>
      <c r="CWB51"/>
      <c r="CWC51"/>
      <c r="CWD51"/>
      <c r="CWE51"/>
      <c r="CWF51"/>
      <c r="CWG51"/>
      <c r="CWH51"/>
      <c r="CWI51"/>
      <c r="CWJ51"/>
      <c r="CWK51"/>
      <c r="CWL51"/>
      <c r="CWM51"/>
      <c r="CWN51"/>
      <c r="CWO51"/>
      <c r="CWP51"/>
      <c r="CWQ51"/>
      <c r="CWR51"/>
      <c r="CWS51"/>
      <c r="CWT51"/>
      <c r="CWU51"/>
      <c r="CWV51"/>
      <c r="CWW51"/>
      <c r="CWX51"/>
      <c r="CWY51"/>
      <c r="CWZ51"/>
      <c r="CXA51"/>
      <c r="CXB51"/>
      <c r="CXC51"/>
      <c r="CXD51"/>
      <c r="CXE51"/>
      <c r="CXF51"/>
      <c r="CXG51"/>
      <c r="CXH51"/>
      <c r="CXI51"/>
      <c r="CXJ51"/>
      <c r="CXK51"/>
      <c r="CXL51"/>
      <c r="CXM51"/>
      <c r="CXN51"/>
      <c r="CXO51"/>
      <c r="CXP51"/>
      <c r="CXQ51"/>
      <c r="CXR51"/>
      <c r="CXS51"/>
      <c r="CXT51"/>
      <c r="CXU51"/>
      <c r="CXV51"/>
      <c r="CXW51"/>
      <c r="CXX51"/>
      <c r="CXY51"/>
      <c r="CXZ51"/>
      <c r="CYA51"/>
      <c r="CYB51"/>
      <c r="CYC51"/>
      <c r="CYD51"/>
      <c r="CYE51"/>
      <c r="CYF51"/>
      <c r="CYG51"/>
      <c r="CYH51"/>
      <c r="CYI51"/>
      <c r="CYJ51"/>
      <c r="CYK51"/>
      <c r="CYL51"/>
      <c r="CYM51"/>
      <c r="CYN51"/>
      <c r="CYO51"/>
      <c r="CYP51"/>
      <c r="CYQ51"/>
      <c r="CYR51"/>
      <c r="CYS51"/>
      <c r="CYT51"/>
      <c r="CYU51"/>
      <c r="CYV51"/>
      <c r="CYW51"/>
      <c r="CYX51"/>
      <c r="CYY51"/>
      <c r="CYZ51"/>
      <c r="CZA51"/>
      <c r="CZB51"/>
      <c r="CZC51"/>
      <c r="CZD51"/>
      <c r="CZE51"/>
      <c r="CZF51"/>
      <c r="CZG51"/>
      <c r="CZH51"/>
      <c r="CZI51"/>
      <c r="CZJ51"/>
      <c r="CZK51"/>
      <c r="CZL51"/>
      <c r="CZM51"/>
      <c r="CZN51"/>
      <c r="CZO51"/>
      <c r="CZP51"/>
      <c r="CZQ51"/>
      <c r="CZR51"/>
      <c r="CZS51"/>
      <c r="CZT51"/>
      <c r="CZU51"/>
      <c r="CZV51"/>
      <c r="CZW51"/>
      <c r="CZX51"/>
      <c r="CZY51"/>
      <c r="CZZ51"/>
      <c r="DAA51"/>
      <c r="DAB51"/>
      <c r="DAC51"/>
      <c r="DAD51"/>
      <c r="DAE51"/>
      <c r="DAF51"/>
      <c r="DAG51"/>
      <c r="DAH51"/>
      <c r="DAI51"/>
      <c r="DAJ51"/>
      <c r="DAK51"/>
      <c r="DAL51"/>
      <c r="DAM51"/>
      <c r="DAN51"/>
      <c r="DAO51"/>
      <c r="DAP51"/>
      <c r="DAQ51"/>
      <c r="DAR51"/>
      <c r="DAS51"/>
      <c r="DAT51"/>
      <c r="DAU51"/>
      <c r="DAV51"/>
      <c r="DAW51"/>
      <c r="DAX51"/>
      <c r="DAY51"/>
      <c r="DAZ51"/>
      <c r="DBA51"/>
      <c r="DBB51"/>
      <c r="DBC51"/>
      <c r="DBD51"/>
      <c r="DBE51"/>
      <c r="DBF51"/>
      <c r="DBG51"/>
      <c r="DBH51"/>
      <c r="DBI51"/>
      <c r="DBJ51"/>
      <c r="DBK51"/>
      <c r="DBL51"/>
      <c r="DBM51"/>
      <c r="DBN51"/>
      <c r="DBO51"/>
      <c r="DBP51"/>
      <c r="DBQ51"/>
      <c r="DBR51"/>
      <c r="DBS51"/>
      <c r="DBT51"/>
      <c r="DBU51"/>
      <c r="DBV51"/>
      <c r="DBW51"/>
      <c r="DBX51"/>
      <c r="DBY51"/>
      <c r="DBZ51"/>
      <c r="DCA51"/>
      <c r="DCB51"/>
      <c r="DCC51"/>
      <c r="DCD51"/>
      <c r="DCE51"/>
      <c r="DCF51"/>
      <c r="DCG51"/>
      <c r="DCH51"/>
      <c r="DCI51"/>
      <c r="DCJ51"/>
      <c r="DCK51"/>
      <c r="DCL51"/>
      <c r="DCM51"/>
      <c r="DCN51"/>
      <c r="DCO51"/>
      <c r="DCP51"/>
      <c r="DCQ51"/>
      <c r="DCR51"/>
      <c r="DCS51"/>
      <c r="DCT51"/>
      <c r="DCU51"/>
      <c r="DCV51"/>
      <c r="DCW51"/>
      <c r="DCX51"/>
      <c r="DCY51"/>
      <c r="DCZ51"/>
      <c r="DDA51"/>
      <c r="DDB51"/>
      <c r="DDC51"/>
      <c r="DDD51"/>
      <c r="DDE51"/>
      <c r="DDF51"/>
      <c r="DDG51"/>
      <c r="DDH51"/>
      <c r="DDI51"/>
      <c r="DDJ51"/>
      <c r="DDK51"/>
      <c r="DDL51"/>
      <c r="DDM51"/>
      <c r="DDN51"/>
      <c r="DDO51"/>
      <c r="DDP51"/>
      <c r="DDQ51"/>
      <c r="DDR51"/>
      <c r="DDS51"/>
      <c r="DDT51"/>
      <c r="DDU51"/>
      <c r="DDV51"/>
      <c r="DDW51"/>
      <c r="DDX51"/>
      <c r="DDY51"/>
      <c r="DDZ51"/>
      <c r="DEA51"/>
      <c r="DEB51"/>
      <c r="DEC51"/>
      <c r="DED51"/>
      <c r="DEE51"/>
      <c r="DEF51"/>
      <c r="DEG51"/>
      <c r="DEH51"/>
      <c r="DEI51"/>
      <c r="DEJ51"/>
      <c r="DEK51"/>
      <c r="DEL51"/>
      <c r="DEM51"/>
      <c r="DEN51"/>
      <c r="DEO51"/>
      <c r="DEP51"/>
      <c r="DEQ51"/>
      <c r="DER51"/>
      <c r="DES51"/>
      <c r="DET51"/>
      <c r="DEU51"/>
      <c r="DEV51"/>
      <c r="DEW51"/>
      <c r="DEX51"/>
      <c r="DEY51"/>
      <c r="DEZ51"/>
      <c r="DFA51"/>
      <c r="DFB51"/>
      <c r="DFC51"/>
      <c r="DFD51"/>
      <c r="DFE51"/>
      <c r="DFF51"/>
      <c r="DFG51"/>
      <c r="DFH51"/>
      <c r="DFI51"/>
      <c r="DFJ51"/>
      <c r="DFK51"/>
      <c r="DFL51"/>
      <c r="DFM51"/>
      <c r="DFN51"/>
      <c r="DFO51"/>
      <c r="DFP51"/>
      <c r="DFQ51"/>
      <c r="DFR51"/>
      <c r="DFS51"/>
      <c r="DFT51"/>
      <c r="DFU51"/>
      <c r="DFV51"/>
      <c r="DFW51"/>
      <c r="DFX51"/>
      <c r="DFY51"/>
      <c r="DFZ51"/>
      <c r="DGA51"/>
      <c r="DGB51"/>
      <c r="DGC51"/>
      <c r="DGD51"/>
      <c r="DGE51"/>
      <c r="DGF51"/>
      <c r="DGG51"/>
      <c r="DGH51"/>
      <c r="DGI51"/>
      <c r="DGJ51"/>
      <c r="DGK51"/>
      <c r="DGL51"/>
      <c r="DGM51"/>
      <c r="DGN51"/>
      <c r="DGO51"/>
      <c r="DGP51"/>
      <c r="DGQ51"/>
      <c r="DGR51"/>
      <c r="DGS51"/>
      <c r="DGT51"/>
      <c r="DGU51"/>
      <c r="DGV51"/>
      <c r="DGW51"/>
      <c r="DGX51"/>
      <c r="DGY51"/>
      <c r="DGZ51"/>
      <c r="DHA51"/>
      <c r="DHB51"/>
      <c r="DHC51"/>
      <c r="DHD51"/>
      <c r="DHE51"/>
      <c r="DHF51"/>
      <c r="DHG51"/>
      <c r="DHH51"/>
      <c r="DHI51"/>
      <c r="DHJ51"/>
      <c r="DHK51"/>
      <c r="DHL51"/>
      <c r="DHM51"/>
      <c r="DHN51"/>
      <c r="DHO51"/>
      <c r="DHP51"/>
      <c r="DHQ51"/>
      <c r="DHR51"/>
      <c r="DHS51"/>
      <c r="DHT51"/>
      <c r="DHU51"/>
      <c r="DHV51"/>
      <c r="DHW51"/>
      <c r="DHX51"/>
      <c r="DHY51"/>
      <c r="DHZ51"/>
      <c r="DIA51"/>
      <c r="DIB51"/>
      <c r="DIC51"/>
      <c r="DID51"/>
      <c r="DIE51"/>
      <c r="DIF51"/>
      <c r="DIG51"/>
      <c r="DIH51"/>
      <c r="DII51"/>
      <c r="DIJ51"/>
      <c r="DIK51"/>
      <c r="DIL51"/>
      <c r="DIM51"/>
      <c r="DIN51"/>
      <c r="DIO51"/>
      <c r="DIP51"/>
      <c r="DIQ51"/>
      <c r="DIR51"/>
      <c r="DIS51"/>
      <c r="DIT51"/>
      <c r="DIU51"/>
      <c r="DIV51"/>
      <c r="DIW51"/>
      <c r="DIX51"/>
      <c r="DIY51"/>
      <c r="DIZ51"/>
      <c r="DJA51"/>
      <c r="DJB51"/>
      <c r="DJC51"/>
      <c r="DJD51"/>
      <c r="DJE51"/>
      <c r="DJF51"/>
      <c r="DJG51"/>
      <c r="DJH51"/>
      <c r="DJI51"/>
      <c r="DJJ51"/>
      <c r="DJK51"/>
      <c r="DJL51"/>
      <c r="DJM51"/>
      <c r="DJN51"/>
      <c r="DJO51"/>
      <c r="DJP51"/>
      <c r="DJQ51"/>
      <c r="DJR51"/>
      <c r="DJS51"/>
      <c r="DJT51"/>
      <c r="DJU51"/>
      <c r="DJV51"/>
      <c r="DJW51"/>
      <c r="DJX51"/>
      <c r="DJY51"/>
      <c r="DJZ51"/>
      <c r="DKA51"/>
      <c r="DKB51"/>
      <c r="DKC51"/>
      <c r="DKD51"/>
      <c r="DKE51"/>
      <c r="DKF51"/>
      <c r="DKG51"/>
      <c r="DKH51"/>
      <c r="DKI51"/>
      <c r="DKJ51"/>
      <c r="DKK51"/>
      <c r="DKL51"/>
      <c r="DKM51"/>
      <c r="DKN51"/>
      <c r="DKO51"/>
      <c r="DKP51"/>
      <c r="DKQ51"/>
      <c r="DKR51"/>
      <c r="DKS51"/>
      <c r="DKT51"/>
      <c r="DKU51"/>
      <c r="DKV51"/>
      <c r="DKW51"/>
      <c r="DKX51"/>
      <c r="DKY51"/>
      <c r="DKZ51"/>
      <c r="DLA51"/>
      <c r="DLB51"/>
      <c r="DLC51"/>
      <c r="DLD51"/>
      <c r="DLE51"/>
      <c r="DLF51"/>
      <c r="DLG51"/>
      <c r="DLH51"/>
      <c r="DLI51"/>
      <c r="DLJ51"/>
      <c r="DLK51"/>
      <c r="DLL51"/>
      <c r="DLM51"/>
      <c r="DLN51"/>
      <c r="DLO51"/>
      <c r="DLP51"/>
      <c r="DLQ51"/>
      <c r="DLR51"/>
      <c r="DLS51"/>
      <c r="DLT51"/>
      <c r="DLU51"/>
      <c r="DLV51"/>
      <c r="DLW51"/>
      <c r="DLX51"/>
      <c r="DLY51"/>
      <c r="DLZ51"/>
      <c r="DMA51"/>
      <c r="DMB51"/>
      <c r="DMC51"/>
      <c r="DMD51"/>
      <c r="DME51"/>
      <c r="DMF51"/>
      <c r="DMG51"/>
      <c r="DMH51"/>
      <c r="DMI51"/>
      <c r="DMJ51"/>
      <c r="DMK51"/>
      <c r="DML51"/>
      <c r="DMM51"/>
      <c r="DMN51"/>
      <c r="DMO51"/>
      <c r="DMP51"/>
      <c r="DMQ51"/>
      <c r="DMR51"/>
      <c r="DMS51"/>
      <c r="DMT51"/>
      <c r="DMU51"/>
      <c r="DMV51"/>
      <c r="DMW51"/>
      <c r="DMX51"/>
      <c r="DMY51"/>
      <c r="DMZ51"/>
      <c r="DNA51"/>
      <c r="DNB51"/>
      <c r="DNC51"/>
      <c r="DND51"/>
      <c r="DNE51"/>
      <c r="DNF51"/>
      <c r="DNG51"/>
      <c r="DNH51"/>
      <c r="DNI51"/>
      <c r="DNJ51"/>
      <c r="DNK51"/>
      <c r="DNL51"/>
      <c r="DNM51"/>
      <c r="DNN51"/>
      <c r="DNO51"/>
      <c r="DNP51"/>
      <c r="DNQ51"/>
      <c r="DNR51"/>
      <c r="DNS51"/>
      <c r="DNT51"/>
      <c r="DNU51"/>
      <c r="DNV51"/>
      <c r="DNW51"/>
      <c r="DNX51"/>
      <c r="DNY51"/>
      <c r="DNZ51"/>
      <c r="DOA51"/>
      <c r="DOB51"/>
      <c r="DOC51"/>
      <c r="DOD51"/>
      <c r="DOE51"/>
      <c r="DOF51"/>
      <c r="DOG51"/>
      <c r="DOH51"/>
      <c r="DOI51"/>
      <c r="DOJ51"/>
      <c r="DOK51"/>
      <c r="DOL51"/>
      <c r="DOM51"/>
      <c r="DON51"/>
      <c r="DOO51"/>
      <c r="DOP51"/>
      <c r="DOQ51"/>
      <c r="DOR51"/>
      <c r="DOS51"/>
      <c r="DOT51"/>
      <c r="DOU51"/>
      <c r="DOV51"/>
      <c r="DOW51"/>
      <c r="DOX51"/>
      <c r="DOY51"/>
      <c r="DOZ51"/>
      <c r="DPA51"/>
      <c r="DPB51"/>
      <c r="DPC51"/>
      <c r="DPD51"/>
      <c r="DPE51"/>
      <c r="DPF51"/>
      <c r="DPG51"/>
      <c r="DPH51"/>
      <c r="DPI51"/>
      <c r="DPJ51"/>
      <c r="DPK51"/>
      <c r="DPL51"/>
      <c r="DPM51"/>
      <c r="DPN51"/>
      <c r="DPO51"/>
      <c r="DPP51"/>
      <c r="DPQ51"/>
      <c r="DPR51"/>
      <c r="DPS51"/>
      <c r="DPT51"/>
      <c r="DPU51"/>
      <c r="DPV51"/>
      <c r="DPW51"/>
      <c r="DPX51"/>
      <c r="DPY51"/>
      <c r="DPZ51"/>
      <c r="DQA51"/>
      <c r="DQB51"/>
      <c r="DQC51"/>
      <c r="DQD51"/>
      <c r="DQE51"/>
      <c r="DQF51"/>
      <c r="DQG51"/>
      <c r="DQH51"/>
      <c r="DQI51"/>
      <c r="DQJ51"/>
      <c r="DQK51"/>
      <c r="DQL51"/>
      <c r="DQM51"/>
      <c r="DQN51"/>
      <c r="DQO51"/>
      <c r="DQP51"/>
      <c r="DQQ51"/>
      <c r="DQR51"/>
      <c r="DQS51"/>
      <c r="DQT51"/>
      <c r="DQU51"/>
      <c r="DQV51"/>
      <c r="DQW51"/>
      <c r="DQX51"/>
      <c r="DQY51"/>
      <c r="DQZ51"/>
      <c r="DRA51"/>
      <c r="DRB51"/>
      <c r="DRC51"/>
      <c r="DRD51"/>
      <c r="DRE51"/>
      <c r="DRF51"/>
      <c r="DRG51"/>
      <c r="DRH51"/>
      <c r="DRI51"/>
      <c r="DRJ51"/>
      <c r="DRK51"/>
      <c r="DRL51"/>
      <c r="DRM51"/>
      <c r="DRN51"/>
      <c r="DRO51"/>
      <c r="DRP51"/>
      <c r="DRQ51"/>
      <c r="DRR51"/>
      <c r="DRS51"/>
      <c r="DRT51"/>
      <c r="DRU51"/>
      <c r="DRV51"/>
      <c r="DRW51"/>
      <c r="DRX51"/>
      <c r="DRY51"/>
      <c r="DRZ51"/>
      <c r="DSA51"/>
      <c r="DSB51"/>
      <c r="DSC51"/>
      <c r="DSD51"/>
      <c r="DSE51"/>
      <c r="DSF51"/>
      <c r="DSG51"/>
      <c r="DSH51"/>
      <c r="DSI51"/>
      <c r="DSJ51"/>
      <c r="DSK51"/>
      <c r="DSL51"/>
      <c r="DSM51"/>
      <c r="DSN51"/>
      <c r="DSO51"/>
      <c r="DSP51"/>
      <c r="DSQ51"/>
      <c r="DSR51"/>
      <c r="DSS51"/>
      <c r="DST51"/>
      <c r="DSU51"/>
      <c r="DSV51"/>
      <c r="DSW51"/>
      <c r="DSX51"/>
      <c r="DSY51"/>
      <c r="DSZ51"/>
      <c r="DTA51"/>
      <c r="DTB51"/>
      <c r="DTC51"/>
      <c r="DTD51"/>
      <c r="DTE51"/>
      <c r="DTF51"/>
      <c r="DTG51"/>
      <c r="DTH51"/>
      <c r="DTI51"/>
      <c r="DTJ51"/>
      <c r="DTK51"/>
      <c r="DTL51"/>
      <c r="DTM51"/>
      <c r="DTN51"/>
      <c r="DTO51"/>
      <c r="DTP51"/>
      <c r="DTQ51"/>
      <c r="DTR51"/>
      <c r="DTS51"/>
      <c r="DTT51"/>
      <c r="DTU51"/>
      <c r="DTV51"/>
      <c r="DTW51"/>
      <c r="DTX51"/>
      <c r="DTY51"/>
      <c r="DTZ51"/>
      <c r="DUA51"/>
      <c r="DUB51"/>
      <c r="DUC51"/>
      <c r="DUD51"/>
      <c r="DUE51"/>
      <c r="DUF51"/>
      <c r="DUG51"/>
      <c r="DUH51"/>
      <c r="DUI51"/>
      <c r="DUJ51"/>
      <c r="DUK51"/>
      <c r="DUL51"/>
      <c r="DUM51"/>
      <c r="DUN51"/>
      <c r="DUO51"/>
      <c r="DUP51"/>
      <c r="DUQ51"/>
      <c r="DUR51"/>
      <c r="DUS51"/>
      <c r="DUT51"/>
      <c r="DUU51"/>
      <c r="DUV51"/>
      <c r="DUW51"/>
      <c r="DUX51"/>
      <c r="DUY51"/>
      <c r="DUZ51"/>
      <c r="DVA51"/>
      <c r="DVB51"/>
      <c r="DVC51"/>
      <c r="DVD51"/>
      <c r="DVE51"/>
      <c r="DVF51"/>
      <c r="DVG51"/>
      <c r="DVH51"/>
      <c r="DVI51"/>
      <c r="DVJ51"/>
      <c r="DVK51"/>
      <c r="DVL51"/>
      <c r="DVM51"/>
      <c r="DVN51"/>
      <c r="DVO51"/>
      <c r="DVP51"/>
      <c r="DVQ51"/>
      <c r="DVR51"/>
      <c r="DVS51"/>
      <c r="DVT51"/>
      <c r="DVU51"/>
      <c r="DVV51"/>
      <c r="DVW51"/>
      <c r="DVX51"/>
      <c r="DVY51"/>
      <c r="DVZ51"/>
      <c r="DWA51"/>
      <c r="DWB51"/>
      <c r="DWC51"/>
      <c r="DWD51"/>
      <c r="DWE51"/>
      <c r="DWF51"/>
      <c r="DWG51"/>
      <c r="DWH51"/>
      <c r="DWI51"/>
      <c r="DWJ51"/>
      <c r="DWK51"/>
      <c r="DWL51"/>
      <c r="DWM51"/>
      <c r="DWN51"/>
      <c r="DWO51"/>
      <c r="DWP51"/>
      <c r="DWQ51"/>
      <c r="DWR51"/>
      <c r="DWS51"/>
      <c r="DWT51"/>
      <c r="DWU51"/>
      <c r="DWV51"/>
      <c r="DWW51"/>
      <c r="DWX51"/>
      <c r="DWY51"/>
      <c r="DWZ51"/>
      <c r="DXA51"/>
      <c r="DXB51"/>
      <c r="DXC51"/>
      <c r="DXD51"/>
      <c r="DXE51"/>
      <c r="DXF51"/>
      <c r="DXG51"/>
      <c r="DXH51"/>
      <c r="DXI51"/>
      <c r="DXJ51"/>
      <c r="DXK51"/>
      <c r="DXL51"/>
      <c r="DXM51"/>
      <c r="DXN51"/>
      <c r="DXO51"/>
      <c r="DXP51"/>
      <c r="DXQ51"/>
      <c r="DXR51"/>
      <c r="DXS51"/>
      <c r="DXT51"/>
      <c r="DXU51"/>
      <c r="DXV51"/>
      <c r="DXW51"/>
      <c r="DXX51"/>
      <c r="DXY51"/>
      <c r="DXZ51"/>
      <c r="DYA51"/>
      <c r="DYB51"/>
      <c r="DYC51"/>
      <c r="DYD51"/>
      <c r="DYE51"/>
      <c r="DYF51"/>
      <c r="DYG51"/>
      <c r="DYH51"/>
      <c r="DYI51"/>
      <c r="DYJ51"/>
      <c r="DYK51"/>
      <c r="DYL51"/>
      <c r="DYM51"/>
      <c r="DYN51"/>
      <c r="DYO51"/>
      <c r="DYP51"/>
      <c r="DYQ51"/>
      <c r="DYR51"/>
      <c r="DYS51"/>
      <c r="DYT51"/>
      <c r="DYU51"/>
      <c r="DYV51"/>
      <c r="DYW51"/>
      <c r="DYX51"/>
      <c r="DYY51"/>
      <c r="DYZ51"/>
      <c r="DZA51"/>
      <c r="DZB51"/>
      <c r="DZC51"/>
      <c r="DZD51"/>
      <c r="DZE51"/>
      <c r="DZF51"/>
      <c r="DZG51"/>
      <c r="DZH51"/>
      <c r="DZI51"/>
      <c r="DZJ51"/>
      <c r="DZK51"/>
      <c r="DZL51"/>
      <c r="DZM51"/>
      <c r="DZN51"/>
      <c r="DZO51"/>
      <c r="DZP51"/>
      <c r="DZQ51"/>
      <c r="DZR51"/>
      <c r="DZS51"/>
      <c r="DZT51"/>
      <c r="DZU51"/>
      <c r="DZV51"/>
      <c r="DZW51"/>
      <c r="DZX51"/>
      <c r="DZY51"/>
      <c r="DZZ51"/>
      <c r="EAA51"/>
      <c r="EAB51"/>
      <c r="EAC51"/>
      <c r="EAD51"/>
      <c r="EAE51"/>
      <c r="EAF51"/>
      <c r="EAG51"/>
      <c r="EAH51"/>
      <c r="EAI51"/>
      <c r="EAJ51"/>
      <c r="EAK51"/>
      <c r="EAL51"/>
      <c r="EAM51"/>
      <c r="EAN51"/>
      <c r="EAO51"/>
      <c r="EAP51"/>
      <c r="EAQ51"/>
      <c r="EAR51"/>
      <c r="EAS51"/>
      <c r="EAT51"/>
      <c r="EAU51"/>
      <c r="EAV51"/>
      <c r="EAW51"/>
      <c r="EAX51"/>
      <c r="EAY51"/>
      <c r="EAZ51"/>
      <c r="EBA51"/>
      <c r="EBB51"/>
      <c r="EBC51"/>
      <c r="EBD51"/>
      <c r="EBE51"/>
      <c r="EBF51"/>
      <c r="EBG51"/>
      <c r="EBH51"/>
      <c r="EBI51"/>
      <c r="EBJ51"/>
      <c r="EBK51"/>
      <c r="EBL51"/>
      <c r="EBM51"/>
      <c r="EBN51"/>
      <c r="EBO51"/>
      <c r="EBP51"/>
      <c r="EBQ51"/>
      <c r="EBR51"/>
      <c r="EBS51"/>
      <c r="EBT51"/>
      <c r="EBU51"/>
      <c r="EBV51"/>
      <c r="EBW51"/>
      <c r="EBX51"/>
      <c r="EBY51"/>
      <c r="EBZ51"/>
      <c r="ECA51"/>
      <c r="ECB51"/>
      <c r="ECC51"/>
      <c r="ECD51"/>
      <c r="ECE51"/>
      <c r="ECF51"/>
      <c r="ECG51"/>
      <c r="ECH51"/>
      <c r="ECI51"/>
      <c r="ECJ51"/>
      <c r="ECK51"/>
      <c r="ECL51"/>
      <c r="ECM51"/>
      <c r="ECN51"/>
      <c r="ECO51"/>
      <c r="ECP51"/>
      <c r="ECQ51"/>
      <c r="ECR51"/>
      <c r="ECS51"/>
      <c r="ECT51"/>
      <c r="ECU51"/>
      <c r="ECV51"/>
      <c r="ECW51"/>
      <c r="ECX51"/>
      <c r="ECY51"/>
      <c r="ECZ51"/>
      <c r="EDA51"/>
      <c r="EDB51"/>
      <c r="EDC51"/>
      <c r="EDD51"/>
      <c r="EDE51"/>
      <c r="EDF51"/>
      <c r="EDG51"/>
      <c r="EDH51"/>
      <c r="EDI51"/>
      <c r="EDJ51"/>
      <c r="EDK51"/>
      <c r="EDL51"/>
      <c r="EDM51"/>
      <c r="EDN51"/>
      <c r="EDO51"/>
      <c r="EDP51"/>
      <c r="EDQ51"/>
      <c r="EDR51"/>
      <c r="EDS51"/>
      <c r="EDT51"/>
      <c r="EDU51"/>
      <c r="EDV51"/>
      <c r="EDW51"/>
      <c r="EDX51"/>
      <c r="EDY51"/>
      <c r="EDZ51"/>
      <c r="EEA51"/>
      <c r="EEB51"/>
      <c r="EEC51"/>
      <c r="EED51"/>
      <c r="EEE51"/>
      <c r="EEF51"/>
      <c r="EEG51"/>
      <c r="EEH51"/>
      <c r="EEI51"/>
      <c r="EEJ51"/>
      <c r="EEK51"/>
      <c r="EEL51"/>
      <c r="EEM51"/>
      <c r="EEN51"/>
      <c r="EEO51"/>
      <c r="EEP51"/>
      <c r="EEQ51"/>
      <c r="EER51"/>
      <c r="EES51"/>
      <c r="EET51"/>
      <c r="EEU51"/>
      <c r="EEV51"/>
      <c r="EEW51"/>
      <c r="EEX51"/>
      <c r="EEY51"/>
      <c r="EEZ51"/>
      <c r="EFA51"/>
      <c r="EFB51"/>
      <c r="EFC51"/>
      <c r="EFD51"/>
      <c r="EFE51"/>
      <c r="EFF51"/>
      <c r="EFG51"/>
      <c r="EFH51"/>
      <c r="EFI51"/>
      <c r="EFJ51"/>
      <c r="EFK51"/>
      <c r="EFL51"/>
      <c r="EFM51"/>
      <c r="EFN51"/>
      <c r="EFO51"/>
      <c r="EFP51"/>
      <c r="EFQ51"/>
      <c r="EFR51"/>
      <c r="EFS51"/>
      <c r="EFT51"/>
      <c r="EFU51"/>
      <c r="EFV51"/>
      <c r="EFW51"/>
      <c r="EFX51"/>
      <c r="EFY51"/>
      <c r="EFZ51"/>
      <c r="EGA51"/>
      <c r="EGB51"/>
      <c r="EGC51"/>
      <c r="EGD51"/>
      <c r="EGE51"/>
      <c r="EGF51"/>
      <c r="EGG51"/>
      <c r="EGH51"/>
      <c r="EGI51"/>
      <c r="EGJ51"/>
      <c r="EGK51"/>
      <c r="EGL51"/>
      <c r="EGM51"/>
      <c r="EGN51"/>
      <c r="EGO51"/>
      <c r="EGP51"/>
      <c r="EGQ51"/>
      <c r="EGR51"/>
      <c r="EGS51"/>
      <c r="EGT51"/>
      <c r="EGU51"/>
      <c r="EGV51"/>
      <c r="EGW51"/>
      <c r="EGX51"/>
      <c r="EGY51"/>
      <c r="EGZ51"/>
      <c r="EHA51"/>
      <c r="EHB51"/>
      <c r="EHC51"/>
      <c r="EHD51"/>
      <c r="EHE51"/>
      <c r="EHF51"/>
      <c r="EHG51"/>
      <c r="EHH51"/>
      <c r="EHI51"/>
      <c r="EHJ51"/>
      <c r="EHK51"/>
      <c r="EHL51"/>
      <c r="EHM51"/>
      <c r="EHN51"/>
      <c r="EHO51"/>
      <c r="EHP51"/>
      <c r="EHQ51"/>
      <c r="EHR51"/>
      <c r="EHS51"/>
      <c r="EHT51"/>
      <c r="EHU51"/>
      <c r="EHV51"/>
      <c r="EHW51"/>
      <c r="EHX51"/>
      <c r="EHY51"/>
      <c r="EHZ51"/>
      <c r="EIA51"/>
      <c r="EIB51"/>
      <c r="EIC51"/>
      <c r="EID51"/>
      <c r="EIE51"/>
      <c r="EIF51"/>
      <c r="EIG51"/>
      <c r="EIH51"/>
      <c r="EII51"/>
      <c r="EIJ51"/>
      <c r="EIK51"/>
      <c r="EIL51"/>
      <c r="EIM51"/>
      <c r="EIN51"/>
      <c r="EIO51"/>
      <c r="EIP51"/>
      <c r="EIQ51"/>
      <c r="EIR51"/>
      <c r="EIS51"/>
      <c r="EIT51"/>
      <c r="EIU51"/>
      <c r="EIV51"/>
      <c r="EIW51"/>
      <c r="EIX51"/>
      <c r="EIY51"/>
      <c r="EIZ51"/>
      <c r="EJA51"/>
      <c r="EJB51"/>
      <c r="EJC51"/>
      <c r="EJD51"/>
      <c r="EJE51"/>
      <c r="EJF51"/>
      <c r="EJG51"/>
      <c r="EJH51"/>
      <c r="EJI51"/>
      <c r="EJJ51"/>
      <c r="EJK51"/>
      <c r="EJL51"/>
      <c r="EJM51"/>
      <c r="EJN51"/>
      <c r="EJO51"/>
      <c r="EJP51"/>
      <c r="EJQ51"/>
      <c r="EJR51"/>
      <c r="EJS51"/>
      <c r="EJT51"/>
      <c r="EJU51"/>
      <c r="EJV51"/>
      <c r="EJW51"/>
      <c r="EJX51"/>
      <c r="EJY51"/>
      <c r="EJZ51"/>
      <c r="EKA51"/>
      <c r="EKB51"/>
      <c r="EKC51"/>
      <c r="EKD51"/>
      <c r="EKE51"/>
      <c r="EKF51"/>
      <c r="EKG51"/>
      <c r="EKH51"/>
      <c r="EKI51"/>
      <c r="EKJ51"/>
      <c r="EKK51"/>
      <c r="EKL51"/>
      <c r="EKM51"/>
      <c r="EKN51"/>
      <c r="EKO51"/>
      <c r="EKP51"/>
      <c r="EKQ51"/>
      <c r="EKR51"/>
      <c r="EKS51"/>
      <c r="EKT51"/>
      <c r="EKU51"/>
      <c r="EKV51"/>
      <c r="EKW51"/>
      <c r="EKX51"/>
      <c r="EKY51"/>
      <c r="EKZ51"/>
      <c r="ELA51"/>
      <c r="ELB51"/>
      <c r="ELC51"/>
      <c r="ELD51"/>
      <c r="ELE51"/>
      <c r="ELF51"/>
      <c r="ELG51"/>
      <c r="ELH51"/>
      <c r="ELI51"/>
      <c r="ELJ51"/>
      <c r="ELK51"/>
      <c r="ELL51"/>
      <c r="ELM51"/>
      <c r="ELN51"/>
      <c r="ELO51"/>
      <c r="ELP51"/>
      <c r="ELQ51"/>
      <c r="ELR51"/>
      <c r="ELS51"/>
      <c r="ELT51"/>
      <c r="ELU51"/>
      <c r="ELV51"/>
      <c r="ELW51"/>
      <c r="ELX51"/>
      <c r="ELY51"/>
      <c r="ELZ51"/>
      <c r="EMA51"/>
      <c r="EMB51"/>
      <c r="EMC51"/>
      <c r="EMD51"/>
      <c r="EME51"/>
      <c r="EMF51"/>
      <c r="EMG51"/>
      <c r="EMH51"/>
      <c r="EMI51"/>
      <c r="EMJ51"/>
      <c r="EMK51"/>
      <c r="EML51"/>
      <c r="EMM51"/>
      <c r="EMN51"/>
      <c r="EMO51"/>
      <c r="EMP51"/>
      <c r="EMQ51"/>
      <c r="EMR51"/>
      <c r="EMS51"/>
      <c r="EMT51"/>
      <c r="EMU51"/>
      <c r="EMV51"/>
      <c r="EMW51"/>
      <c r="EMX51"/>
      <c r="EMY51"/>
      <c r="EMZ51"/>
      <c r="ENA51"/>
      <c r="ENB51"/>
      <c r="ENC51"/>
      <c r="END51"/>
      <c r="ENE51"/>
      <c r="ENF51"/>
      <c r="ENG51"/>
      <c r="ENH51"/>
      <c r="ENI51"/>
      <c r="ENJ51"/>
      <c r="ENK51"/>
      <c r="ENL51"/>
      <c r="ENM51"/>
      <c r="ENN51"/>
      <c r="ENO51"/>
      <c r="ENP51"/>
      <c r="ENQ51"/>
      <c r="ENR51"/>
      <c r="ENS51"/>
      <c r="ENT51"/>
      <c r="ENU51"/>
      <c r="ENV51"/>
      <c r="ENW51"/>
      <c r="ENX51"/>
      <c r="ENY51"/>
      <c r="ENZ51"/>
      <c r="EOA51"/>
      <c r="EOB51"/>
      <c r="EOC51"/>
      <c r="EOD51"/>
      <c r="EOE51"/>
      <c r="EOF51"/>
      <c r="EOG51"/>
      <c r="EOH51"/>
      <c r="EOI51"/>
      <c r="EOJ51"/>
      <c r="EOK51"/>
      <c r="EOL51"/>
      <c r="EOM51"/>
      <c r="EON51"/>
      <c r="EOO51"/>
      <c r="EOP51"/>
      <c r="EOQ51"/>
      <c r="EOR51"/>
      <c r="EOS51"/>
      <c r="EOT51"/>
      <c r="EOU51"/>
      <c r="EOV51"/>
      <c r="EOW51"/>
      <c r="EOX51"/>
      <c r="EOY51"/>
      <c r="EOZ51"/>
      <c r="EPA51"/>
      <c r="EPB51"/>
      <c r="EPC51"/>
      <c r="EPD51"/>
      <c r="EPE51"/>
      <c r="EPF51"/>
      <c r="EPG51"/>
      <c r="EPH51"/>
      <c r="EPI51"/>
      <c r="EPJ51"/>
      <c r="EPK51"/>
      <c r="EPL51"/>
      <c r="EPM51"/>
      <c r="EPN51"/>
      <c r="EPO51"/>
      <c r="EPP51"/>
      <c r="EPQ51"/>
      <c r="EPR51"/>
      <c r="EPS51"/>
      <c r="EPT51"/>
      <c r="EPU51"/>
      <c r="EPV51"/>
      <c r="EPW51"/>
      <c r="EPX51"/>
      <c r="EPY51"/>
      <c r="EPZ51"/>
      <c r="EQA51"/>
      <c r="EQB51"/>
      <c r="EQC51"/>
      <c r="EQD51"/>
      <c r="EQE51"/>
      <c r="EQF51"/>
      <c r="EQG51"/>
      <c r="EQH51"/>
      <c r="EQI51"/>
      <c r="EQJ51"/>
      <c r="EQK51"/>
      <c r="EQL51"/>
      <c r="EQM51"/>
      <c r="EQN51"/>
      <c r="EQO51"/>
      <c r="EQP51"/>
      <c r="EQQ51"/>
      <c r="EQR51"/>
      <c r="EQS51"/>
      <c r="EQT51"/>
      <c r="EQU51"/>
      <c r="EQV51"/>
      <c r="EQW51"/>
      <c r="EQX51"/>
      <c r="EQY51"/>
      <c r="EQZ51"/>
      <c r="ERA51"/>
      <c r="ERB51"/>
      <c r="ERC51"/>
      <c r="ERD51"/>
      <c r="ERE51"/>
      <c r="ERF51"/>
      <c r="ERG51"/>
      <c r="ERH51"/>
      <c r="ERI51"/>
      <c r="ERJ51"/>
      <c r="ERK51"/>
      <c r="ERL51"/>
      <c r="ERM51"/>
      <c r="ERN51"/>
      <c r="ERO51"/>
      <c r="ERP51"/>
      <c r="ERQ51"/>
      <c r="ERR51"/>
      <c r="ERS51"/>
      <c r="ERT51"/>
      <c r="ERU51"/>
      <c r="ERV51"/>
      <c r="ERW51"/>
      <c r="ERX51"/>
      <c r="ERY51"/>
      <c r="ERZ51"/>
      <c r="ESA51"/>
      <c r="ESB51"/>
      <c r="ESC51"/>
      <c r="ESD51"/>
      <c r="ESE51"/>
      <c r="ESF51"/>
      <c r="ESG51"/>
      <c r="ESH51"/>
      <c r="ESI51"/>
      <c r="ESJ51"/>
      <c r="ESK51"/>
      <c r="ESL51"/>
      <c r="ESM51"/>
      <c r="ESN51"/>
      <c r="ESO51"/>
      <c r="ESP51"/>
      <c r="ESQ51"/>
      <c r="ESR51"/>
      <c r="ESS51"/>
      <c r="EST51"/>
      <c r="ESU51"/>
      <c r="ESV51"/>
      <c r="ESW51"/>
      <c r="ESX51"/>
      <c r="ESY51"/>
      <c r="ESZ51"/>
      <c r="ETA51"/>
      <c r="ETB51"/>
      <c r="ETC51"/>
      <c r="ETD51"/>
      <c r="ETE51"/>
      <c r="ETF51"/>
      <c r="ETG51"/>
      <c r="ETH51"/>
      <c r="ETI51"/>
      <c r="ETJ51"/>
      <c r="ETK51"/>
      <c r="ETL51"/>
      <c r="ETM51"/>
      <c r="ETN51"/>
      <c r="ETO51"/>
      <c r="ETP51"/>
      <c r="ETQ51"/>
      <c r="ETR51"/>
      <c r="ETS51"/>
      <c r="ETT51"/>
      <c r="ETU51"/>
      <c r="ETV51"/>
      <c r="ETW51"/>
      <c r="ETX51"/>
      <c r="ETY51"/>
      <c r="ETZ51"/>
      <c r="EUA51"/>
      <c r="EUB51"/>
      <c r="EUC51"/>
      <c r="EUD51"/>
      <c r="EUE51"/>
      <c r="EUF51"/>
      <c r="EUG51"/>
      <c r="EUH51"/>
      <c r="EUI51"/>
      <c r="EUJ51"/>
      <c r="EUK51"/>
      <c r="EUL51"/>
      <c r="EUM51"/>
      <c r="EUN51"/>
      <c r="EUO51"/>
      <c r="EUP51"/>
      <c r="EUQ51"/>
      <c r="EUR51"/>
      <c r="EUS51"/>
      <c r="EUT51"/>
      <c r="EUU51"/>
      <c r="EUV51"/>
      <c r="EUW51"/>
      <c r="EUX51"/>
      <c r="EUY51"/>
      <c r="EUZ51"/>
      <c r="EVA51"/>
      <c r="EVB51"/>
      <c r="EVC51"/>
      <c r="EVD51"/>
      <c r="EVE51"/>
      <c r="EVF51"/>
      <c r="EVG51"/>
      <c r="EVH51"/>
      <c r="EVI51"/>
      <c r="EVJ51"/>
      <c r="EVK51"/>
      <c r="EVL51"/>
      <c r="EVM51"/>
      <c r="EVN51"/>
      <c r="EVO51"/>
      <c r="EVP51"/>
      <c r="EVQ51"/>
      <c r="EVR51"/>
      <c r="EVS51"/>
      <c r="EVT51"/>
      <c r="EVU51"/>
      <c r="EVV51"/>
      <c r="EVW51"/>
      <c r="EVX51"/>
      <c r="EVY51"/>
      <c r="EVZ51"/>
      <c r="EWA51"/>
      <c r="EWB51"/>
      <c r="EWC51"/>
      <c r="EWD51"/>
      <c r="EWE51"/>
      <c r="EWF51"/>
      <c r="EWG51"/>
      <c r="EWH51"/>
      <c r="EWI51"/>
      <c r="EWJ51"/>
      <c r="EWK51"/>
      <c r="EWL51"/>
      <c r="EWM51"/>
      <c r="EWN51"/>
      <c r="EWO51"/>
      <c r="EWP51"/>
      <c r="EWQ51"/>
      <c r="EWR51"/>
      <c r="EWS51"/>
      <c r="EWT51"/>
      <c r="EWU51"/>
      <c r="EWV51"/>
      <c r="EWW51"/>
      <c r="EWX51"/>
      <c r="EWY51"/>
      <c r="EWZ51"/>
      <c r="EXA51"/>
      <c r="EXB51"/>
      <c r="EXC51"/>
      <c r="EXD51"/>
      <c r="EXE51"/>
      <c r="EXF51"/>
      <c r="EXG51"/>
      <c r="EXH51"/>
      <c r="EXI51"/>
      <c r="EXJ51"/>
      <c r="EXK51"/>
      <c r="EXL51"/>
      <c r="EXM51"/>
      <c r="EXN51"/>
      <c r="EXO51"/>
      <c r="EXP51"/>
      <c r="EXQ51"/>
      <c r="EXR51"/>
      <c r="EXS51"/>
      <c r="EXT51"/>
      <c r="EXU51"/>
      <c r="EXV51"/>
      <c r="EXW51"/>
      <c r="EXX51"/>
      <c r="EXY51"/>
      <c r="EXZ51"/>
      <c r="EYA51"/>
      <c r="EYB51"/>
      <c r="EYC51"/>
      <c r="EYD51"/>
      <c r="EYE51"/>
      <c r="EYF51"/>
      <c r="EYG51"/>
      <c r="EYH51"/>
      <c r="EYI51"/>
      <c r="EYJ51"/>
      <c r="EYK51"/>
      <c r="EYL51"/>
      <c r="EYM51"/>
      <c r="EYN51"/>
      <c r="EYO51"/>
      <c r="EYP51"/>
      <c r="EYQ51"/>
      <c r="EYR51"/>
      <c r="EYS51"/>
      <c r="EYT51"/>
      <c r="EYU51"/>
      <c r="EYV51"/>
      <c r="EYW51"/>
      <c r="EYX51"/>
      <c r="EYY51"/>
      <c r="EYZ51"/>
      <c r="EZA51"/>
      <c r="EZB51"/>
      <c r="EZC51"/>
      <c r="EZD51"/>
      <c r="EZE51"/>
      <c r="EZF51"/>
      <c r="EZG51"/>
      <c r="EZH51"/>
      <c r="EZI51"/>
      <c r="EZJ51"/>
      <c r="EZK51"/>
      <c r="EZL51"/>
      <c r="EZM51"/>
      <c r="EZN51"/>
      <c r="EZO51"/>
      <c r="EZP51"/>
      <c r="EZQ51"/>
      <c r="EZR51"/>
      <c r="EZS51"/>
      <c r="EZT51"/>
      <c r="EZU51"/>
      <c r="EZV51"/>
      <c r="EZW51"/>
      <c r="EZX51"/>
      <c r="EZY51"/>
      <c r="EZZ51"/>
      <c r="FAA51"/>
      <c r="FAB51"/>
      <c r="FAC51"/>
      <c r="FAD51"/>
      <c r="FAE51"/>
      <c r="FAF51"/>
      <c r="FAG51"/>
      <c r="FAH51"/>
      <c r="FAI51"/>
      <c r="FAJ51"/>
      <c r="FAK51"/>
      <c r="FAL51"/>
      <c r="FAM51"/>
      <c r="FAN51"/>
      <c r="FAO51"/>
      <c r="FAP51"/>
      <c r="FAQ51"/>
      <c r="FAR51"/>
      <c r="FAS51"/>
      <c r="FAT51"/>
      <c r="FAU51"/>
      <c r="FAV51"/>
      <c r="FAW51"/>
      <c r="FAX51"/>
      <c r="FAY51"/>
      <c r="FAZ51"/>
      <c r="FBA51"/>
      <c r="FBB51"/>
      <c r="FBC51"/>
      <c r="FBD51"/>
      <c r="FBE51"/>
      <c r="FBF51"/>
      <c r="FBG51"/>
      <c r="FBH51"/>
      <c r="FBI51"/>
      <c r="FBJ51"/>
      <c r="FBK51"/>
      <c r="FBL51"/>
      <c r="FBM51"/>
      <c r="FBN51"/>
      <c r="FBO51"/>
      <c r="FBP51"/>
      <c r="FBQ51"/>
      <c r="FBR51"/>
      <c r="FBS51"/>
      <c r="FBT51"/>
      <c r="FBU51"/>
      <c r="FBV51"/>
      <c r="FBW51"/>
      <c r="FBX51"/>
      <c r="FBY51"/>
      <c r="FBZ51"/>
      <c r="FCA51"/>
      <c r="FCB51"/>
      <c r="FCC51"/>
      <c r="FCD51"/>
      <c r="FCE51"/>
      <c r="FCF51"/>
      <c r="FCG51"/>
      <c r="FCH51"/>
      <c r="FCI51"/>
      <c r="FCJ51"/>
      <c r="FCK51"/>
      <c r="FCL51"/>
      <c r="FCM51"/>
      <c r="FCN51"/>
      <c r="FCO51"/>
      <c r="FCP51"/>
      <c r="FCQ51"/>
      <c r="FCR51"/>
      <c r="FCS51"/>
      <c r="FCT51"/>
      <c r="FCU51"/>
      <c r="FCV51"/>
      <c r="FCW51"/>
      <c r="FCX51"/>
      <c r="FCY51"/>
      <c r="FCZ51"/>
      <c r="FDA51"/>
      <c r="FDB51"/>
      <c r="FDC51"/>
      <c r="FDD51"/>
      <c r="FDE51"/>
      <c r="FDF51"/>
      <c r="FDG51"/>
      <c r="FDH51"/>
      <c r="FDI51"/>
      <c r="FDJ51"/>
      <c r="FDK51"/>
      <c r="FDL51"/>
      <c r="FDM51"/>
      <c r="FDN51"/>
      <c r="FDO51"/>
      <c r="FDP51"/>
      <c r="FDQ51"/>
      <c r="FDR51"/>
      <c r="FDS51"/>
      <c r="FDT51"/>
      <c r="FDU51"/>
      <c r="FDV51"/>
      <c r="FDW51"/>
      <c r="FDX51"/>
      <c r="FDY51"/>
      <c r="FDZ51"/>
      <c r="FEA51"/>
      <c r="FEB51"/>
      <c r="FEC51"/>
      <c r="FED51"/>
      <c r="FEE51"/>
      <c r="FEF51"/>
      <c r="FEG51"/>
      <c r="FEH51"/>
      <c r="FEI51"/>
      <c r="FEJ51"/>
      <c r="FEK51"/>
      <c r="FEL51"/>
      <c r="FEM51"/>
      <c r="FEN51"/>
      <c r="FEO51"/>
      <c r="FEP51"/>
      <c r="FEQ51"/>
      <c r="FER51"/>
      <c r="FES51"/>
      <c r="FET51"/>
      <c r="FEU51"/>
      <c r="FEV51"/>
      <c r="FEW51"/>
      <c r="FEX51"/>
      <c r="FEY51"/>
      <c r="FEZ51"/>
      <c r="FFA51"/>
      <c r="FFB51"/>
      <c r="FFC51"/>
      <c r="FFD51"/>
      <c r="FFE51"/>
      <c r="FFF51"/>
      <c r="FFG51"/>
      <c r="FFH51"/>
      <c r="FFI51"/>
      <c r="FFJ51"/>
      <c r="FFK51"/>
      <c r="FFL51"/>
      <c r="FFM51"/>
      <c r="FFN51"/>
      <c r="FFO51"/>
      <c r="FFP51"/>
      <c r="FFQ51"/>
      <c r="FFR51"/>
      <c r="FFS51"/>
      <c r="FFT51"/>
      <c r="FFU51"/>
      <c r="FFV51"/>
      <c r="FFW51"/>
      <c r="FFX51"/>
      <c r="FFY51"/>
      <c r="FFZ51"/>
      <c r="FGA51"/>
      <c r="FGB51"/>
      <c r="FGC51"/>
      <c r="FGD51"/>
      <c r="FGE51"/>
      <c r="FGF51"/>
      <c r="FGG51"/>
      <c r="FGH51"/>
      <c r="FGI51"/>
      <c r="FGJ51"/>
      <c r="FGK51"/>
      <c r="FGL51"/>
      <c r="FGM51"/>
      <c r="FGN51"/>
      <c r="FGO51"/>
      <c r="FGP51"/>
      <c r="FGQ51"/>
      <c r="FGR51"/>
      <c r="FGS51"/>
      <c r="FGT51"/>
      <c r="FGU51"/>
      <c r="FGV51"/>
      <c r="FGW51"/>
      <c r="FGX51"/>
      <c r="FGY51"/>
      <c r="FGZ51"/>
      <c r="FHA51"/>
      <c r="FHB51"/>
      <c r="FHC51"/>
      <c r="FHD51"/>
      <c r="FHE51"/>
      <c r="FHF51"/>
      <c r="FHG51"/>
      <c r="FHH51"/>
      <c r="FHI51"/>
      <c r="FHJ51"/>
      <c r="FHK51"/>
      <c r="FHL51"/>
      <c r="FHM51"/>
      <c r="FHN51"/>
      <c r="FHO51"/>
      <c r="FHP51"/>
      <c r="FHQ51"/>
      <c r="FHR51"/>
      <c r="FHS51"/>
      <c r="FHT51"/>
      <c r="FHU51"/>
      <c r="FHV51"/>
      <c r="FHW51"/>
      <c r="FHX51"/>
      <c r="FHY51"/>
      <c r="FHZ51"/>
      <c r="FIA51"/>
      <c r="FIB51"/>
      <c r="FIC51"/>
      <c r="FID51"/>
      <c r="FIE51"/>
      <c r="FIF51"/>
      <c r="FIG51"/>
      <c r="FIH51"/>
      <c r="FII51"/>
      <c r="FIJ51"/>
      <c r="FIK51"/>
      <c r="FIL51"/>
      <c r="FIM51"/>
      <c r="FIN51"/>
      <c r="FIO51"/>
      <c r="FIP51"/>
      <c r="FIQ51"/>
      <c r="FIR51"/>
      <c r="FIS51"/>
      <c r="FIT51"/>
      <c r="FIU51"/>
      <c r="FIV51"/>
      <c r="FIW51"/>
      <c r="FIX51"/>
      <c r="FIY51"/>
      <c r="FIZ51"/>
      <c r="FJA51"/>
      <c r="FJB51"/>
      <c r="FJC51"/>
      <c r="FJD51"/>
      <c r="FJE51"/>
      <c r="FJF51"/>
      <c r="FJG51"/>
      <c r="FJH51"/>
      <c r="FJI51"/>
      <c r="FJJ51"/>
      <c r="FJK51"/>
      <c r="FJL51"/>
      <c r="FJM51"/>
      <c r="FJN51"/>
      <c r="FJO51"/>
      <c r="FJP51"/>
      <c r="FJQ51"/>
      <c r="FJR51"/>
      <c r="FJS51"/>
      <c r="FJT51"/>
      <c r="FJU51"/>
      <c r="FJV51"/>
      <c r="FJW51"/>
      <c r="FJX51"/>
      <c r="FJY51"/>
      <c r="FJZ51"/>
      <c r="FKA51"/>
      <c r="FKB51"/>
      <c r="FKC51"/>
      <c r="FKD51"/>
      <c r="FKE51"/>
      <c r="FKF51"/>
      <c r="FKG51"/>
      <c r="FKH51"/>
      <c r="FKI51"/>
      <c r="FKJ51"/>
      <c r="FKK51"/>
      <c r="FKL51"/>
      <c r="FKM51"/>
      <c r="FKN51"/>
      <c r="FKO51"/>
      <c r="FKP51"/>
      <c r="FKQ51"/>
      <c r="FKR51"/>
      <c r="FKS51"/>
      <c r="FKT51"/>
      <c r="FKU51"/>
      <c r="FKV51"/>
      <c r="FKW51"/>
      <c r="FKX51"/>
      <c r="FKY51"/>
      <c r="FKZ51"/>
      <c r="FLA51"/>
      <c r="FLB51"/>
      <c r="FLC51"/>
      <c r="FLD51"/>
      <c r="FLE51"/>
      <c r="FLF51"/>
      <c r="FLG51"/>
      <c r="FLH51"/>
      <c r="FLI51"/>
      <c r="FLJ51"/>
      <c r="FLK51"/>
      <c r="FLL51"/>
      <c r="FLM51"/>
      <c r="FLN51"/>
      <c r="FLO51"/>
      <c r="FLP51"/>
      <c r="FLQ51"/>
      <c r="FLR51"/>
      <c r="FLS51"/>
      <c r="FLT51"/>
      <c r="FLU51"/>
      <c r="FLV51"/>
      <c r="FLW51"/>
      <c r="FLX51"/>
      <c r="FLY51"/>
      <c r="FLZ51"/>
      <c r="FMA51"/>
      <c r="FMB51"/>
      <c r="FMC51"/>
      <c r="FMD51"/>
      <c r="FME51"/>
      <c r="FMF51"/>
      <c r="FMG51"/>
      <c r="FMH51"/>
      <c r="FMI51"/>
      <c r="FMJ51"/>
      <c r="FMK51"/>
      <c r="FML51"/>
      <c r="FMM51"/>
      <c r="FMN51"/>
      <c r="FMO51"/>
      <c r="FMP51"/>
      <c r="FMQ51"/>
      <c r="FMR51"/>
      <c r="FMS51"/>
      <c r="FMT51"/>
      <c r="FMU51"/>
      <c r="FMV51"/>
      <c r="FMW51"/>
      <c r="FMX51"/>
      <c r="FMY51"/>
      <c r="FMZ51"/>
      <c r="FNA51"/>
      <c r="FNB51"/>
      <c r="FNC51"/>
      <c r="FND51"/>
      <c r="FNE51"/>
      <c r="FNF51"/>
      <c r="FNG51"/>
      <c r="FNH51"/>
      <c r="FNI51"/>
      <c r="FNJ51"/>
      <c r="FNK51"/>
      <c r="FNL51"/>
      <c r="FNM51"/>
      <c r="FNN51"/>
      <c r="FNO51"/>
      <c r="FNP51"/>
      <c r="FNQ51"/>
      <c r="FNR51"/>
      <c r="FNS51"/>
      <c r="FNT51"/>
      <c r="FNU51"/>
      <c r="FNV51"/>
      <c r="FNW51"/>
      <c r="FNX51"/>
      <c r="FNY51"/>
      <c r="FNZ51"/>
      <c r="FOA51"/>
      <c r="FOB51"/>
      <c r="FOC51"/>
      <c r="FOD51"/>
      <c r="FOE51"/>
      <c r="FOF51"/>
      <c r="FOG51"/>
      <c r="FOH51"/>
      <c r="FOI51"/>
      <c r="FOJ51"/>
      <c r="FOK51"/>
      <c r="FOL51"/>
      <c r="FOM51"/>
      <c r="FON51"/>
      <c r="FOO51"/>
      <c r="FOP51"/>
      <c r="FOQ51"/>
      <c r="FOR51"/>
      <c r="FOS51"/>
      <c r="FOT51"/>
      <c r="FOU51"/>
      <c r="FOV51"/>
      <c r="FOW51"/>
      <c r="FOX51"/>
      <c r="FOY51"/>
      <c r="FOZ51"/>
      <c r="FPA51"/>
      <c r="FPB51"/>
      <c r="FPC51"/>
      <c r="FPD51"/>
      <c r="FPE51"/>
      <c r="FPF51"/>
      <c r="FPG51"/>
      <c r="FPH51"/>
      <c r="FPI51"/>
      <c r="FPJ51"/>
      <c r="FPK51"/>
      <c r="FPL51"/>
      <c r="FPM51"/>
      <c r="FPN51"/>
      <c r="FPO51"/>
      <c r="FPP51"/>
      <c r="FPQ51"/>
      <c r="FPR51"/>
      <c r="FPS51"/>
      <c r="FPT51"/>
      <c r="FPU51"/>
      <c r="FPV51"/>
      <c r="FPW51"/>
      <c r="FPX51"/>
      <c r="FPY51"/>
      <c r="FPZ51"/>
      <c r="FQA51"/>
      <c r="FQB51"/>
      <c r="FQC51"/>
      <c r="FQD51"/>
      <c r="FQE51"/>
      <c r="FQF51"/>
      <c r="FQG51"/>
      <c r="FQH51"/>
      <c r="FQI51"/>
      <c r="FQJ51"/>
      <c r="FQK51"/>
      <c r="FQL51"/>
      <c r="FQM51"/>
      <c r="FQN51"/>
      <c r="FQO51"/>
      <c r="FQP51"/>
      <c r="FQQ51"/>
      <c r="FQR51"/>
      <c r="FQS51"/>
      <c r="FQT51"/>
      <c r="FQU51"/>
      <c r="FQV51"/>
      <c r="FQW51"/>
      <c r="FQX51"/>
      <c r="FQY51"/>
      <c r="FQZ51"/>
      <c r="FRA51"/>
      <c r="FRB51"/>
      <c r="FRC51"/>
      <c r="FRD51"/>
      <c r="FRE51"/>
      <c r="FRF51"/>
      <c r="FRG51"/>
      <c r="FRH51"/>
      <c r="FRI51"/>
      <c r="FRJ51"/>
      <c r="FRK51"/>
      <c r="FRL51"/>
      <c r="FRM51"/>
      <c r="FRN51"/>
      <c r="FRO51"/>
      <c r="FRP51"/>
      <c r="FRQ51"/>
      <c r="FRR51"/>
      <c r="FRS51"/>
      <c r="FRT51"/>
      <c r="FRU51"/>
      <c r="FRV51"/>
      <c r="FRW51"/>
      <c r="FRX51"/>
      <c r="FRY51"/>
      <c r="FRZ51"/>
      <c r="FSA51"/>
      <c r="FSB51"/>
      <c r="FSC51"/>
      <c r="FSD51"/>
      <c r="FSE51"/>
      <c r="FSF51"/>
      <c r="FSG51"/>
      <c r="FSH51"/>
      <c r="FSI51"/>
      <c r="FSJ51"/>
      <c r="FSK51"/>
      <c r="FSL51"/>
      <c r="FSM51"/>
      <c r="FSN51"/>
      <c r="FSO51"/>
      <c r="FSP51"/>
      <c r="FSQ51"/>
      <c r="FSR51"/>
      <c r="FSS51"/>
      <c r="FST51"/>
      <c r="FSU51"/>
      <c r="FSV51"/>
      <c r="FSW51"/>
      <c r="FSX51"/>
      <c r="FSY51"/>
      <c r="FSZ51"/>
      <c r="FTA51"/>
      <c r="FTB51"/>
      <c r="FTC51"/>
      <c r="FTD51"/>
      <c r="FTE51"/>
      <c r="FTF51"/>
      <c r="FTG51"/>
      <c r="FTH51"/>
      <c r="FTI51"/>
      <c r="FTJ51"/>
      <c r="FTK51"/>
      <c r="FTL51"/>
      <c r="FTM51"/>
      <c r="FTN51"/>
      <c r="FTO51"/>
      <c r="FTP51"/>
      <c r="FTQ51"/>
      <c r="FTR51"/>
      <c r="FTS51"/>
      <c r="FTT51"/>
      <c r="FTU51"/>
      <c r="FTV51"/>
      <c r="FTW51"/>
      <c r="FTX51"/>
      <c r="FTY51"/>
      <c r="FTZ51"/>
      <c r="FUA51"/>
      <c r="FUB51"/>
      <c r="FUC51"/>
      <c r="FUD51"/>
      <c r="FUE51"/>
      <c r="FUF51"/>
      <c r="FUG51"/>
      <c r="FUH51"/>
      <c r="FUI51"/>
      <c r="FUJ51"/>
      <c r="FUK51"/>
      <c r="FUL51"/>
      <c r="FUM51"/>
      <c r="FUN51"/>
      <c r="FUO51"/>
      <c r="FUP51"/>
      <c r="FUQ51"/>
      <c r="FUR51"/>
      <c r="FUS51"/>
      <c r="FUT51"/>
      <c r="FUU51"/>
      <c r="FUV51"/>
      <c r="FUW51"/>
      <c r="FUX51"/>
      <c r="FUY51"/>
      <c r="FUZ51"/>
      <c r="FVA51"/>
      <c r="FVB51"/>
      <c r="FVC51"/>
      <c r="FVD51"/>
      <c r="FVE51"/>
      <c r="FVF51"/>
      <c r="FVG51"/>
      <c r="FVH51"/>
      <c r="FVI51"/>
      <c r="FVJ51"/>
      <c r="FVK51"/>
      <c r="FVL51"/>
      <c r="FVM51"/>
      <c r="FVN51"/>
      <c r="FVO51"/>
      <c r="FVP51"/>
      <c r="FVQ51"/>
      <c r="FVR51"/>
      <c r="FVS51"/>
      <c r="FVT51"/>
      <c r="FVU51"/>
      <c r="FVV51"/>
      <c r="FVW51"/>
      <c r="FVX51"/>
      <c r="FVY51"/>
      <c r="FVZ51"/>
      <c r="FWA51"/>
      <c r="FWB51"/>
      <c r="FWC51"/>
      <c r="FWD51"/>
      <c r="FWE51"/>
      <c r="FWF51"/>
      <c r="FWG51"/>
      <c r="FWH51"/>
      <c r="FWI51"/>
      <c r="FWJ51"/>
      <c r="FWK51"/>
      <c r="FWL51"/>
      <c r="FWM51"/>
      <c r="FWN51"/>
      <c r="FWO51"/>
      <c r="FWP51"/>
      <c r="FWQ51"/>
      <c r="FWR51"/>
      <c r="FWS51"/>
      <c r="FWT51"/>
      <c r="FWU51"/>
      <c r="FWV51"/>
      <c r="FWW51"/>
      <c r="FWX51"/>
      <c r="FWY51"/>
      <c r="FWZ51"/>
      <c r="FXA51"/>
      <c r="FXB51"/>
      <c r="FXC51"/>
      <c r="FXD51"/>
      <c r="FXE51"/>
      <c r="FXF51"/>
      <c r="FXG51"/>
      <c r="FXH51"/>
      <c r="FXI51"/>
      <c r="FXJ51"/>
      <c r="FXK51"/>
      <c r="FXL51"/>
      <c r="FXM51"/>
      <c r="FXN51"/>
      <c r="FXO51"/>
      <c r="FXP51"/>
      <c r="FXQ51"/>
      <c r="FXR51"/>
      <c r="FXS51"/>
      <c r="FXT51"/>
      <c r="FXU51"/>
      <c r="FXV51"/>
      <c r="FXW51"/>
      <c r="FXX51"/>
      <c r="FXY51"/>
      <c r="FXZ51"/>
      <c r="FYA51"/>
      <c r="FYB51"/>
      <c r="FYC51"/>
      <c r="FYD51"/>
      <c r="FYE51"/>
      <c r="FYF51"/>
      <c r="FYG51"/>
      <c r="FYH51"/>
      <c r="FYI51"/>
      <c r="FYJ51"/>
      <c r="FYK51"/>
      <c r="FYL51"/>
      <c r="FYM51"/>
      <c r="FYN51"/>
      <c r="FYO51"/>
      <c r="FYP51"/>
      <c r="FYQ51"/>
      <c r="FYR51"/>
      <c r="FYS51"/>
      <c r="FYT51"/>
      <c r="FYU51"/>
      <c r="FYV51"/>
      <c r="FYW51"/>
      <c r="FYX51"/>
      <c r="FYY51"/>
      <c r="FYZ51"/>
      <c r="FZA51"/>
      <c r="FZB51"/>
      <c r="FZC51"/>
      <c r="FZD51"/>
      <c r="FZE51"/>
      <c r="FZF51"/>
      <c r="FZG51"/>
      <c r="FZH51"/>
      <c r="FZI51"/>
      <c r="FZJ51"/>
      <c r="FZK51"/>
      <c r="FZL51"/>
      <c r="FZM51"/>
      <c r="FZN51"/>
      <c r="FZO51"/>
      <c r="FZP51"/>
      <c r="FZQ51"/>
      <c r="FZR51"/>
      <c r="FZS51"/>
      <c r="FZT51"/>
      <c r="FZU51"/>
      <c r="FZV51"/>
      <c r="FZW51"/>
      <c r="FZX51"/>
      <c r="FZY51"/>
      <c r="FZZ51"/>
      <c r="GAA51"/>
      <c r="GAB51"/>
      <c r="GAC51"/>
      <c r="GAD51"/>
      <c r="GAE51"/>
      <c r="GAF51"/>
      <c r="GAG51"/>
      <c r="GAH51"/>
      <c r="GAI51"/>
      <c r="GAJ51"/>
      <c r="GAK51"/>
      <c r="GAL51"/>
      <c r="GAM51"/>
      <c r="GAN51"/>
      <c r="GAO51"/>
      <c r="GAP51"/>
      <c r="GAQ51"/>
      <c r="GAR51"/>
      <c r="GAS51"/>
      <c r="GAT51"/>
      <c r="GAU51"/>
      <c r="GAV51"/>
      <c r="GAW51"/>
      <c r="GAX51"/>
      <c r="GAY51"/>
      <c r="GAZ51"/>
      <c r="GBA51"/>
      <c r="GBB51"/>
      <c r="GBC51"/>
      <c r="GBD51"/>
      <c r="GBE51"/>
      <c r="GBF51"/>
      <c r="GBG51"/>
      <c r="GBH51"/>
      <c r="GBI51"/>
      <c r="GBJ51"/>
      <c r="GBK51"/>
      <c r="GBL51"/>
      <c r="GBM51"/>
      <c r="GBN51"/>
      <c r="GBO51"/>
      <c r="GBP51"/>
      <c r="GBQ51"/>
      <c r="GBR51"/>
      <c r="GBS51"/>
      <c r="GBT51"/>
      <c r="GBU51"/>
      <c r="GBV51"/>
      <c r="GBW51"/>
      <c r="GBX51"/>
      <c r="GBY51"/>
      <c r="GBZ51"/>
      <c r="GCA51"/>
      <c r="GCB51"/>
      <c r="GCC51"/>
      <c r="GCD51"/>
      <c r="GCE51"/>
      <c r="GCF51"/>
      <c r="GCG51"/>
      <c r="GCH51"/>
      <c r="GCI51"/>
      <c r="GCJ51"/>
      <c r="GCK51"/>
      <c r="GCL51"/>
      <c r="GCM51"/>
      <c r="GCN51"/>
      <c r="GCO51"/>
      <c r="GCP51"/>
      <c r="GCQ51"/>
      <c r="GCR51"/>
      <c r="GCS51"/>
      <c r="GCT51"/>
      <c r="GCU51"/>
      <c r="GCV51"/>
      <c r="GCW51"/>
      <c r="GCX51"/>
      <c r="GCY51"/>
      <c r="GCZ51"/>
      <c r="GDA51"/>
      <c r="GDB51"/>
      <c r="GDC51"/>
      <c r="GDD51"/>
      <c r="GDE51"/>
      <c r="GDF51"/>
      <c r="GDG51"/>
      <c r="GDH51"/>
      <c r="GDI51"/>
      <c r="GDJ51"/>
      <c r="GDK51"/>
      <c r="GDL51"/>
      <c r="GDM51"/>
      <c r="GDN51"/>
      <c r="GDO51"/>
      <c r="GDP51"/>
      <c r="GDQ51"/>
      <c r="GDR51"/>
      <c r="GDS51"/>
      <c r="GDT51"/>
      <c r="GDU51"/>
      <c r="GDV51"/>
      <c r="GDW51"/>
      <c r="GDX51"/>
      <c r="GDY51"/>
      <c r="GDZ51"/>
      <c r="GEA51"/>
      <c r="GEB51"/>
      <c r="GEC51"/>
      <c r="GED51"/>
      <c r="GEE51"/>
      <c r="GEF51"/>
      <c r="GEG51"/>
      <c r="GEH51"/>
      <c r="GEI51"/>
      <c r="GEJ51"/>
      <c r="GEK51"/>
      <c r="GEL51"/>
      <c r="GEM51"/>
      <c r="GEN51"/>
      <c r="GEO51"/>
      <c r="GEP51"/>
      <c r="GEQ51"/>
      <c r="GER51"/>
      <c r="GES51"/>
      <c r="GET51"/>
      <c r="GEU51"/>
      <c r="GEV51"/>
      <c r="GEW51"/>
      <c r="GEX51"/>
      <c r="GEY51"/>
      <c r="GEZ51"/>
      <c r="GFA51"/>
      <c r="GFB51"/>
      <c r="GFC51"/>
      <c r="GFD51"/>
      <c r="GFE51"/>
      <c r="GFF51"/>
      <c r="GFG51"/>
      <c r="GFH51"/>
      <c r="GFI51"/>
      <c r="GFJ51"/>
      <c r="GFK51"/>
      <c r="GFL51"/>
      <c r="GFM51"/>
      <c r="GFN51"/>
      <c r="GFO51"/>
      <c r="GFP51"/>
      <c r="GFQ51"/>
      <c r="GFR51"/>
      <c r="GFS51"/>
      <c r="GFT51"/>
      <c r="GFU51"/>
      <c r="GFV51"/>
      <c r="GFW51"/>
      <c r="GFX51"/>
      <c r="GFY51"/>
      <c r="GFZ51"/>
      <c r="GGA51"/>
      <c r="GGB51"/>
      <c r="GGC51"/>
      <c r="GGD51"/>
      <c r="GGE51"/>
      <c r="GGF51"/>
      <c r="GGG51"/>
      <c r="GGH51"/>
      <c r="GGI51"/>
      <c r="GGJ51"/>
      <c r="GGK51"/>
      <c r="GGL51"/>
      <c r="GGM51"/>
      <c r="GGN51"/>
      <c r="GGO51"/>
      <c r="GGP51"/>
      <c r="GGQ51"/>
      <c r="GGR51"/>
      <c r="GGS51"/>
      <c r="GGT51"/>
      <c r="GGU51"/>
      <c r="GGV51"/>
      <c r="GGW51"/>
      <c r="GGX51"/>
      <c r="GGY51"/>
      <c r="GGZ51"/>
      <c r="GHA51"/>
      <c r="GHB51"/>
      <c r="GHC51"/>
      <c r="GHD51"/>
      <c r="GHE51"/>
      <c r="GHF51"/>
      <c r="GHG51"/>
      <c r="GHH51"/>
      <c r="GHI51"/>
      <c r="GHJ51"/>
      <c r="GHK51"/>
      <c r="GHL51"/>
      <c r="GHM51"/>
      <c r="GHN51"/>
      <c r="GHO51"/>
      <c r="GHP51"/>
      <c r="GHQ51"/>
      <c r="GHR51"/>
      <c r="GHS51"/>
      <c r="GHT51"/>
      <c r="GHU51"/>
      <c r="GHV51"/>
      <c r="GHW51"/>
      <c r="GHX51"/>
      <c r="GHY51"/>
      <c r="GHZ51"/>
      <c r="GIA51"/>
      <c r="GIB51"/>
      <c r="GIC51"/>
      <c r="GID51"/>
      <c r="GIE51"/>
      <c r="GIF51"/>
      <c r="GIG51"/>
      <c r="GIH51"/>
      <c r="GII51"/>
      <c r="GIJ51"/>
      <c r="GIK51"/>
      <c r="GIL51"/>
      <c r="GIM51"/>
      <c r="GIN51"/>
      <c r="GIO51"/>
      <c r="GIP51"/>
      <c r="GIQ51"/>
      <c r="GIR51"/>
      <c r="GIS51"/>
      <c r="GIT51"/>
      <c r="GIU51"/>
      <c r="GIV51"/>
      <c r="GIW51"/>
      <c r="GIX51"/>
      <c r="GIY51"/>
      <c r="GIZ51"/>
      <c r="GJA51"/>
      <c r="GJB51"/>
      <c r="GJC51"/>
      <c r="GJD51"/>
      <c r="GJE51"/>
      <c r="GJF51"/>
      <c r="GJG51"/>
      <c r="GJH51"/>
      <c r="GJI51"/>
      <c r="GJJ51"/>
      <c r="GJK51"/>
      <c r="GJL51"/>
      <c r="GJM51"/>
      <c r="GJN51"/>
      <c r="GJO51"/>
      <c r="GJP51"/>
      <c r="GJQ51"/>
      <c r="GJR51"/>
      <c r="GJS51"/>
      <c r="GJT51"/>
      <c r="GJU51"/>
      <c r="GJV51"/>
      <c r="GJW51"/>
      <c r="GJX51"/>
      <c r="GJY51"/>
      <c r="GJZ51"/>
      <c r="GKA51"/>
      <c r="GKB51"/>
      <c r="GKC51"/>
      <c r="GKD51"/>
      <c r="GKE51"/>
      <c r="GKF51"/>
      <c r="GKG51"/>
      <c r="GKH51"/>
      <c r="GKI51"/>
      <c r="GKJ51"/>
      <c r="GKK51"/>
      <c r="GKL51"/>
      <c r="GKM51"/>
      <c r="GKN51"/>
      <c r="GKO51"/>
      <c r="GKP51"/>
      <c r="GKQ51"/>
      <c r="GKR51"/>
      <c r="GKS51"/>
      <c r="GKT51"/>
      <c r="GKU51"/>
      <c r="GKV51"/>
      <c r="GKW51"/>
      <c r="GKX51"/>
      <c r="GKY51"/>
      <c r="GKZ51"/>
      <c r="GLA51"/>
      <c r="GLB51"/>
      <c r="GLC51"/>
      <c r="GLD51"/>
      <c r="GLE51"/>
      <c r="GLF51"/>
      <c r="GLG51"/>
      <c r="GLH51"/>
      <c r="GLI51"/>
      <c r="GLJ51"/>
      <c r="GLK51"/>
      <c r="GLL51"/>
      <c r="GLM51"/>
      <c r="GLN51"/>
      <c r="GLO51"/>
      <c r="GLP51"/>
      <c r="GLQ51"/>
      <c r="GLR51"/>
      <c r="GLS51"/>
      <c r="GLT51"/>
      <c r="GLU51"/>
      <c r="GLV51"/>
      <c r="GLW51"/>
      <c r="GLX51"/>
      <c r="GLY51"/>
      <c r="GLZ51"/>
      <c r="GMA51"/>
      <c r="GMB51"/>
      <c r="GMC51"/>
      <c r="GMD51"/>
      <c r="GME51"/>
      <c r="GMF51"/>
      <c r="GMG51"/>
      <c r="GMH51"/>
      <c r="GMI51"/>
      <c r="GMJ51"/>
      <c r="GMK51"/>
      <c r="GML51"/>
      <c r="GMM51"/>
      <c r="GMN51"/>
      <c r="GMO51"/>
      <c r="GMP51"/>
      <c r="GMQ51"/>
      <c r="GMR51"/>
      <c r="GMS51"/>
      <c r="GMT51"/>
      <c r="GMU51"/>
      <c r="GMV51"/>
      <c r="GMW51"/>
      <c r="GMX51"/>
      <c r="GMY51"/>
      <c r="GMZ51"/>
      <c r="GNA51"/>
      <c r="GNB51"/>
      <c r="GNC51"/>
      <c r="GND51"/>
      <c r="GNE51"/>
      <c r="GNF51"/>
      <c r="GNG51"/>
      <c r="GNH51"/>
      <c r="GNI51"/>
      <c r="GNJ51"/>
      <c r="GNK51"/>
      <c r="GNL51"/>
      <c r="GNM51"/>
      <c r="GNN51"/>
      <c r="GNO51"/>
      <c r="GNP51"/>
      <c r="GNQ51"/>
      <c r="GNR51"/>
      <c r="GNS51"/>
      <c r="GNT51"/>
      <c r="GNU51"/>
      <c r="GNV51"/>
      <c r="GNW51"/>
      <c r="GNX51"/>
      <c r="GNY51"/>
      <c r="GNZ51"/>
      <c r="GOA51"/>
      <c r="GOB51"/>
      <c r="GOC51"/>
      <c r="GOD51"/>
      <c r="GOE51"/>
      <c r="GOF51"/>
      <c r="GOG51"/>
      <c r="GOH51"/>
      <c r="GOI51"/>
      <c r="GOJ51"/>
      <c r="GOK51"/>
      <c r="GOL51"/>
      <c r="GOM51"/>
      <c r="GON51"/>
      <c r="GOO51"/>
      <c r="GOP51"/>
      <c r="GOQ51"/>
      <c r="GOR51"/>
      <c r="GOS51"/>
      <c r="GOT51"/>
      <c r="GOU51"/>
      <c r="GOV51"/>
      <c r="GOW51"/>
      <c r="GOX51"/>
      <c r="GOY51"/>
      <c r="GOZ51"/>
      <c r="GPA51"/>
      <c r="GPB51"/>
      <c r="GPC51"/>
      <c r="GPD51"/>
      <c r="GPE51"/>
      <c r="GPF51"/>
      <c r="GPG51"/>
      <c r="GPH51"/>
      <c r="GPI51"/>
      <c r="GPJ51"/>
      <c r="GPK51"/>
      <c r="GPL51"/>
      <c r="GPM51"/>
      <c r="GPN51"/>
      <c r="GPO51"/>
      <c r="GPP51"/>
      <c r="GPQ51"/>
      <c r="GPR51"/>
      <c r="GPS51"/>
      <c r="GPT51"/>
      <c r="GPU51"/>
      <c r="GPV51"/>
      <c r="GPW51"/>
      <c r="GPX51"/>
      <c r="GPY51"/>
      <c r="GPZ51"/>
      <c r="GQA51"/>
      <c r="GQB51"/>
      <c r="GQC51"/>
      <c r="GQD51"/>
      <c r="GQE51"/>
      <c r="GQF51"/>
      <c r="GQG51"/>
      <c r="GQH51"/>
      <c r="GQI51"/>
      <c r="GQJ51"/>
      <c r="GQK51"/>
      <c r="GQL51"/>
      <c r="GQM51"/>
      <c r="GQN51"/>
      <c r="GQO51"/>
      <c r="GQP51"/>
      <c r="GQQ51"/>
      <c r="GQR51"/>
      <c r="GQS51"/>
      <c r="GQT51"/>
      <c r="GQU51"/>
      <c r="GQV51"/>
      <c r="GQW51"/>
      <c r="GQX51"/>
      <c r="GQY51"/>
      <c r="GQZ51"/>
      <c r="GRA51"/>
      <c r="GRB51"/>
      <c r="GRC51"/>
      <c r="GRD51"/>
      <c r="GRE51"/>
      <c r="GRF51"/>
      <c r="GRG51"/>
      <c r="GRH51"/>
      <c r="GRI51"/>
      <c r="GRJ51"/>
      <c r="GRK51"/>
      <c r="GRL51"/>
      <c r="GRM51"/>
      <c r="GRN51"/>
      <c r="GRO51"/>
      <c r="GRP51"/>
      <c r="GRQ51"/>
      <c r="GRR51"/>
      <c r="GRS51"/>
      <c r="GRT51"/>
      <c r="GRU51"/>
      <c r="GRV51"/>
      <c r="GRW51"/>
      <c r="GRX51"/>
      <c r="GRY51"/>
      <c r="GRZ51"/>
      <c r="GSA51"/>
      <c r="GSB51"/>
      <c r="GSC51"/>
      <c r="GSD51"/>
      <c r="GSE51"/>
      <c r="GSF51"/>
      <c r="GSG51"/>
      <c r="GSH51"/>
      <c r="GSI51"/>
      <c r="GSJ51"/>
      <c r="GSK51"/>
      <c r="GSL51"/>
      <c r="GSM51"/>
      <c r="GSN51"/>
      <c r="GSO51"/>
      <c r="GSP51"/>
      <c r="GSQ51"/>
      <c r="GSR51"/>
      <c r="GSS51"/>
      <c r="GST51"/>
      <c r="GSU51"/>
      <c r="GSV51"/>
      <c r="GSW51"/>
      <c r="GSX51"/>
      <c r="GSY51"/>
      <c r="GSZ51"/>
      <c r="GTA51"/>
      <c r="GTB51"/>
      <c r="GTC51"/>
      <c r="GTD51"/>
      <c r="GTE51"/>
      <c r="GTF51"/>
      <c r="GTG51"/>
      <c r="GTH51"/>
      <c r="GTI51"/>
      <c r="GTJ51"/>
      <c r="GTK51"/>
      <c r="GTL51"/>
      <c r="GTM51"/>
      <c r="GTN51"/>
      <c r="GTO51"/>
      <c r="GTP51"/>
      <c r="GTQ51"/>
      <c r="GTR51"/>
      <c r="GTS51"/>
      <c r="GTT51"/>
      <c r="GTU51"/>
      <c r="GTV51"/>
      <c r="GTW51"/>
      <c r="GTX51"/>
      <c r="GTY51"/>
      <c r="GTZ51"/>
      <c r="GUA51"/>
      <c r="GUB51"/>
      <c r="GUC51"/>
      <c r="GUD51"/>
      <c r="GUE51"/>
      <c r="GUF51"/>
      <c r="GUG51"/>
      <c r="GUH51"/>
      <c r="GUI51"/>
      <c r="GUJ51"/>
      <c r="GUK51"/>
      <c r="GUL51"/>
      <c r="GUM51"/>
      <c r="GUN51"/>
      <c r="GUO51"/>
      <c r="GUP51"/>
      <c r="GUQ51"/>
      <c r="GUR51"/>
      <c r="GUS51"/>
      <c r="GUT51"/>
      <c r="GUU51"/>
      <c r="GUV51"/>
      <c r="GUW51"/>
      <c r="GUX51"/>
      <c r="GUY51"/>
      <c r="GUZ51"/>
      <c r="GVA51"/>
      <c r="GVB51"/>
      <c r="GVC51"/>
      <c r="GVD51"/>
      <c r="GVE51"/>
      <c r="GVF51"/>
      <c r="GVG51"/>
      <c r="GVH51"/>
      <c r="GVI51"/>
      <c r="GVJ51"/>
      <c r="GVK51"/>
      <c r="GVL51"/>
      <c r="GVM51"/>
      <c r="GVN51"/>
      <c r="GVO51"/>
      <c r="GVP51"/>
      <c r="GVQ51"/>
      <c r="GVR51"/>
      <c r="GVS51"/>
      <c r="GVT51"/>
      <c r="GVU51"/>
      <c r="GVV51"/>
      <c r="GVW51"/>
      <c r="GVX51"/>
      <c r="GVY51"/>
      <c r="GVZ51"/>
      <c r="GWA51"/>
      <c r="GWB51"/>
      <c r="GWC51"/>
      <c r="GWD51"/>
      <c r="GWE51"/>
      <c r="GWF51"/>
      <c r="GWG51"/>
      <c r="GWH51"/>
      <c r="GWI51"/>
      <c r="GWJ51"/>
      <c r="GWK51"/>
      <c r="GWL51"/>
      <c r="GWM51"/>
      <c r="GWN51"/>
      <c r="GWO51"/>
      <c r="GWP51"/>
      <c r="GWQ51"/>
      <c r="GWR51"/>
      <c r="GWS51"/>
      <c r="GWT51"/>
      <c r="GWU51"/>
      <c r="GWV51"/>
      <c r="GWW51"/>
      <c r="GWX51"/>
      <c r="GWY51"/>
      <c r="GWZ51"/>
      <c r="GXA51"/>
      <c r="GXB51"/>
      <c r="GXC51"/>
      <c r="GXD51"/>
      <c r="GXE51"/>
      <c r="GXF51"/>
      <c r="GXG51"/>
      <c r="GXH51"/>
      <c r="GXI51"/>
      <c r="GXJ51"/>
      <c r="GXK51"/>
      <c r="GXL51"/>
      <c r="GXM51"/>
      <c r="GXN51"/>
      <c r="GXO51"/>
      <c r="GXP51"/>
      <c r="GXQ51"/>
      <c r="GXR51"/>
      <c r="GXS51"/>
      <c r="GXT51"/>
      <c r="GXU51"/>
      <c r="GXV51"/>
      <c r="GXW51"/>
      <c r="GXX51"/>
      <c r="GXY51"/>
      <c r="GXZ51"/>
      <c r="GYA51"/>
      <c r="GYB51"/>
      <c r="GYC51"/>
      <c r="GYD51"/>
      <c r="GYE51"/>
      <c r="GYF51"/>
      <c r="GYG51"/>
      <c r="GYH51"/>
      <c r="GYI51"/>
      <c r="GYJ51"/>
      <c r="GYK51"/>
      <c r="GYL51"/>
      <c r="GYM51"/>
      <c r="GYN51"/>
      <c r="GYO51"/>
      <c r="GYP51"/>
      <c r="GYQ51"/>
      <c r="GYR51"/>
      <c r="GYS51"/>
      <c r="GYT51"/>
      <c r="GYU51"/>
      <c r="GYV51"/>
      <c r="GYW51"/>
      <c r="GYX51"/>
      <c r="GYY51"/>
      <c r="GYZ51"/>
      <c r="GZA51"/>
      <c r="GZB51"/>
      <c r="GZC51"/>
      <c r="GZD51"/>
      <c r="GZE51"/>
      <c r="GZF51"/>
      <c r="GZG51"/>
      <c r="GZH51"/>
      <c r="GZI51"/>
      <c r="GZJ51"/>
      <c r="GZK51"/>
      <c r="GZL51"/>
      <c r="GZM51"/>
      <c r="GZN51"/>
      <c r="GZO51"/>
      <c r="GZP51"/>
      <c r="GZQ51"/>
      <c r="GZR51"/>
      <c r="GZS51"/>
      <c r="GZT51"/>
      <c r="GZU51"/>
      <c r="GZV51"/>
      <c r="GZW51"/>
      <c r="GZX51"/>
      <c r="GZY51"/>
      <c r="GZZ51"/>
      <c r="HAA51"/>
      <c r="HAB51"/>
      <c r="HAC51"/>
      <c r="HAD51"/>
      <c r="HAE51"/>
      <c r="HAF51"/>
      <c r="HAG51"/>
      <c r="HAH51"/>
      <c r="HAI51"/>
      <c r="HAJ51"/>
      <c r="HAK51"/>
      <c r="HAL51"/>
      <c r="HAM51"/>
      <c r="HAN51"/>
      <c r="HAO51"/>
      <c r="HAP51"/>
      <c r="HAQ51"/>
      <c r="HAR51"/>
      <c r="HAS51"/>
      <c r="HAT51"/>
      <c r="HAU51"/>
      <c r="HAV51"/>
      <c r="HAW51"/>
      <c r="HAX51"/>
      <c r="HAY51"/>
      <c r="HAZ51"/>
      <c r="HBA51"/>
      <c r="HBB51"/>
      <c r="HBC51"/>
      <c r="HBD51"/>
      <c r="HBE51"/>
      <c r="HBF51"/>
      <c r="HBG51"/>
      <c r="HBH51"/>
      <c r="HBI51"/>
      <c r="HBJ51"/>
      <c r="HBK51"/>
      <c r="HBL51"/>
      <c r="HBM51"/>
      <c r="HBN51"/>
      <c r="HBO51"/>
      <c r="HBP51"/>
      <c r="HBQ51"/>
      <c r="HBR51"/>
      <c r="HBS51"/>
      <c r="HBT51"/>
      <c r="HBU51"/>
      <c r="HBV51"/>
      <c r="HBW51"/>
      <c r="HBX51"/>
      <c r="HBY51"/>
      <c r="HBZ51"/>
      <c r="HCA51"/>
      <c r="HCB51"/>
      <c r="HCC51"/>
      <c r="HCD51"/>
      <c r="HCE51"/>
      <c r="HCF51"/>
      <c r="HCG51"/>
      <c r="HCH51"/>
      <c r="HCI51"/>
      <c r="HCJ51"/>
      <c r="HCK51"/>
      <c r="HCL51"/>
      <c r="HCM51"/>
      <c r="HCN51"/>
      <c r="HCO51"/>
      <c r="HCP51"/>
      <c r="HCQ51"/>
      <c r="HCR51"/>
      <c r="HCS51"/>
      <c r="HCT51"/>
      <c r="HCU51"/>
      <c r="HCV51"/>
      <c r="HCW51"/>
      <c r="HCX51"/>
      <c r="HCY51"/>
      <c r="HCZ51"/>
      <c r="HDA51"/>
      <c r="HDB51"/>
      <c r="HDC51"/>
      <c r="HDD51"/>
      <c r="HDE51"/>
      <c r="HDF51"/>
      <c r="HDG51"/>
      <c r="HDH51"/>
      <c r="HDI51"/>
      <c r="HDJ51"/>
      <c r="HDK51"/>
      <c r="HDL51"/>
      <c r="HDM51"/>
      <c r="HDN51"/>
      <c r="HDO51"/>
      <c r="HDP51"/>
      <c r="HDQ51"/>
      <c r="HDR51"/>
      <c r="HDS51"/>
      <c r="HDT51"/>
      <c r="HDU51"/>
      <c r="HDV51"/>
      <c r="HDW51"/>
      <c r="HDX51"/>
      <c r="HDY51"/>
      <c r="HDZ51"/>
      <c r="HEA51"/>
      <c r="HEB51"/>
      <c r="HEC51"/>
      <c r="HED51"/>
      <c r="HEE51"/>
      <c r="HEF51"/>
      <c r="HEG51"/>
      <c r="HEH51"/>
      <c r="HEI51"/>
      <c r="HEJ51"/>
      <c r="HEK51"/>
      <c r="HEL51"/>
      <c r="HEM51"/>
      <c r="HEN51"/>
      <c r="HEO51"/>
      <c r="HEP51"/>
      <c r="HEQ51"/>
      <c r="HER51"/>
      <c r="HES51"/>
      <c r="HET51"/>
      <c r="HEU51"/>
      <c r="HEV51"/>
      <c r="HEW51"/>
      <c r="HEX51"/>
      <c r="HEY51"/>
      <c r="HEZ51"/>
      <c r="HFA51"/>
      <c r="HFB51"/>
      <c r="HFC51"/>
      <c r="HFD51"/>
      <c r="HFE51"/>
      <c r="HFF51"/>
      <c r="HFG51"/>
      <c r="HFH51"/>
      <c r="HFI51"/>
      <c r="HFJ51"/>
      <c r="HFK51"/>
      <c r="HFL51"/>
      <c r="HFM51"/>
      <c r="HFN51"/>
      <c r="HFO51"/>
      <c r="HFP51"/>
      <c r="HFQ51"/>
      <c r="HFR51"/>
      <c r="HFS51"/>
      <c r="HFT51"/>
      <c r="HFU51"/>
      <c r="HFV51"/>
      <c r="HFW51"/>
      <c r="HFX51"/>
      <c r="HFY51"/>
      <c r="HFZ51"/>
      <c r="HGA51"/>
      <c r="HGB51"/>
      <c r="HGC51"/>
      <c r="HGD51"/>
      <c r="HGE51"/>
      <c r="HGF51"/>
      <c r="HGG51"/>
      <c r="HGH51"/>
      <c r="HGI51"/>
      <c r="HGJ51"/>
      <c r="HGK51"/>
      <c r="HGL51"/>
      <c r="HGM51"/>
      <c r="HGN51"/>
      <c r="HGO51"/>
      <c r="HGP51"/>
      <c r="HGQ51"/>
      <c r="HGR51"/>
      <c r="HGS51"/>
      <c r="HGT51"/>
      <c r="HGU51"/>
      <c r="HGV51"/>
      <c r="HGW51"/>
      <c r="HGX51"/>
      <c r="HGY51"/>
      <c r="HGZ51"/>
      <c r="HHA51"/>
      <c r="HHB51"/>
      <c r="HHC51"/>
      <c r="HHD51"/>
      <c r="HHE51"/>
      <c r="HHF51"/>
      <c r="HHG51"/>
      <c r="HHH51"/>
      <c r="HHI51"/>
      <c r="HHJ51"/>
      <c r="HHK51"/>
      <c r="HHL51"/>
      <c r="HHM51"/>
      <c r="HHN51"/>
      <c r="HHO51"/>
      <c r="HHP51"/>
      <c r="HHQ51"/>
      <c r="HHR51"/>
      <c r="HHS51"/>
      <c r="HHT51"/>
      <c r="HHU51"/>
      <c r="HHV51"/>
      <c r="HHW51"/>
      <c r="HHX51"/>
      <c r="HHY51"/>
      <c r="HHZ51"/>
      <c r="HIA51"/>
      <c r="HIB51"/>
      <c r="HIC51"/>
      <c r="HID51"/>
      <c r="HIE51"/>
      <c r="HIF51"/>
      <c r="HIG51"/>
      <c r="HIH51"/>
      <c r="HII51"/>
      <c r="HIJ51"/>
      <c r="HIK51"/>
      <c r="HIL51"/>
      <c r="HIM51"/>
      <c r="HIN51"/>
      <c r="HIO51"/>
      <c r="HIP51"/>
      <c r="HIQ51"/>
      <c r="HIR51"/>
      <c r="HIS51"/>
      <c r="HIT51"/>
      <c r="HIU51"/>
      <c r="HIV51"/>
      <c r="HIW51"/>
      <c r="HIX51"/>
      <c r="HIY51"/>
      <c r="HIZ51"/>
      <c r="HJA51"/>
      <c r="HJB51"/>
      <c r="HJC51"/>
      <c r="HJD51"/>
      <c r="HJE51"/>
      <c r="HJF51"/>
      <c r="HJG51"/>
      <c r="HJH51"/>
      <c r="HJI51"/>
      <c r="HJJ51"/>
      <c r="HJK51"/>
      <c r="HJL51"/>
      <c r="HJM51"/>
      <c r="HJN51"/>
      <c r="HJO51"/>
      <c r="HJP51"/>
      <c r="HJQ51"/>
      <c r="HJR51"/>
      <c r="HJS51"/>
      <c r="HJT51"/>
      <c r="HJU51"/>
      <c r="HJV51"/>
      <c r="HJW51"/>
      <c r="HJX51"/>
      <c r="HJY51"/>
      <c r="HJZ51"/>
      <c r="HKA51"/>
      <c r="HKB51"/>
      <c r="HKC51"/>
      <c r="HKD51"/>
      <c r="HKE51"/>
      <c r="HKF51"/>
      <c r="HKG51"/>
      <c r="HKH51"/>
      <c r="HKI51"/>
      <c r="HKJ51"/>
      <c r="HKK51"/>
      <c r="HKL51"/>
      <c r="HKM51"/>
      <c r="HKN51"/>
      <c r="HKO51"/>
      <c r="HKP51"/>
      <c r="HKQ51"/>
      <c r="HKR51"/>
      <c r="HKS51"/>
      <c r="HKT51"/>
      <c r="HKU51"/>
      <c r="HKV51"/>
      <c r="HKW51"/>
      <c r="HKX51"/>
      <c r="HKY51"/>
      <c r="HKZ51"/>
      <c r="HLA51"/>
      <c r="HLB51"/>
      <c r="HLC51"/>
      <c r="HLD51"/>
      <c r="HLE51"/>
      <c r="HLF51"/>
      <c r="HLG51"/>
      <c r="HLH51"/>
      <c r="HLI51"/>
      <c r="HLJ51"/>
      <c r="HLK51"/>
      <c r="HLL51"/>
      <c r="HLM51"/>
      <c r="HLN51"/>
      <c r="HLO51"/>
      <c r="HLP51"/>
      <c r="HLQ51"/>
      <c r="HLR51"/>
      <c r="HLS51"/>
      <c r="HLT51"/>
      <c r="HLU51"/>
      <c r="HLV51"/>
      <c r="HLW51"/>
      <c r="HLX51"/>
      <c r="HLY51"/>
      <c r="HLZ51"/>
      <c r="HMA51"/>
      <c r="HMB51"/>
      <c r="HMC51"/>
      <c r="HMD51"/>
      <c r="HME51"/>
      <c r="HMF51"/>
      <c r="HMG51"/>
      <c r="HMH51"/>
      <c r="HMI51"/>
      <c r="HMJ51"/>
      <c r="HMK51"/>
      <c r="HML51"/>
      <c r="HMM51"/>
      <c r="HMN51"/>
      <c r="HMO51"/>
      <c r="HMP51"/>
      <c r="HMQ51"/>
      <c r="HMR51"/>
      <c r="HMS51"/>
      <c r="HMT51"/>
      <c r="HMU51"/>
      <c r="HMV51"/>
      <c r="HMW51"/>
      <c r="HMX51"/>
      <c r="HMY51"/>
      <c r="HMZ51"/>
      <c r="HNA51"/>
      <c r="HNB51"/>
      <c r="HNC51"/>
      <c r="HND51"/>
      <c r="HNE51"/>
      <c r="HNF51"/>
      <c r="HNG51"/>
      <c r="HNH51"/>
      <c r="HNI51"/>
      <c r="HNJ51"/>
      <c r="HNK51"/>
      <c r="HNL51"/>
      <c r="HNM51"/>
      <c r="HNN51"/>
      <c r="HNO51"/>
      <c r="HNP51"/>
      <c r="HNQ51"/>
      <c r="HNR51"/>
      <c r="HNS51"/>
      <c r="HNT51"/>
      <c r="HNU51"/>
      <c r="HNV51"/>
      <c r="HNW51"/>
      <c r="HNX51"/>
      <c r="HNY51"/>
      <c r="HNZ51"/>
      <c r="HOA51"/>
      <c r="HOB51"/>
      <c r="HOC51"/>
      <c r="HOD51"/>
      <c r="HOE51"/>
      <c r="HOF51"/>
      <c r="HOG51"/>
      <c r="HOH51"/>
      <c r="HOI51"/>
      <c r="HOJ51"/>
      <c r="HOK51"/>
      <c r="HOL51"/>
      <c r="HOM51"/>
      <c r="HON51"/>
      <c r="HOO51"/>
      <c r="HOP51"/>
      <c r="HOQ51"/>
      <c r="HOR51"/>
      <c r="HOS51"/>
      <c r="HOT51"/>
      <c r="HOU51"/>
      <c r="HOV51"/>
      <c r="HOW51"/>
      <c r="HOX51"/>
      <c r="HOY51"/>
      <c r="HOZ51"/>
      <c r="HPA51"/>
      <c r="HPB51"/>
      <c r="HPC51"/>
      <c r="HPD51"/>
      <c r="HPE51"/>
      <c r="HPF51"/>
      <c r="HPG51"/>
      <c r="HPH51"/>
      <c r="HPI51"/>
      <c r="HPJ51"/>
      <c r="HPK51"/>
      <c r="HPL51"/>
      <c r="HPM51"/>
      <c r="HPN51"/>
      <c r="HPO51"/>
      <c r="HPP51"/>
      <c r="HPQ51"/>
      <c r="HPR51"/>
      <c r="HPS51"/>
      <c r="HPT51"/>
      <c r="HPU51"/>
      <c r="HPV51"/>
      <c r="HPW51"/>
      <c r="HPX51"/>
      <c r="HPY51"/>
      <c r="HPZ51"/>
      <c r="HQA51"/>
      <c r="HQB51"/>
      <c r="HQC51"/>
      <c r="HQD51"/>
      <c r="HQE51"/>
      <c r="HQF51"/>
      <c r="HQG51"/>
      <c r="HQH51"/>
      <c r="HQI51"/>
      <c r="HQJ51"/>
      <c r="HQK51"/>
      <c r="HQL51"/>
      <c r="HQM51"/>
      <c r="HQN51"/>
      <c r="HQO51"/>
      <c r="HQP51"/>
      <c r="HQQ51"/>
      <c r="HQR51"/>
      <c r="HQS51"/>
      <c r="HQT51"/>
      <c r="HQU51"/>
      <c r="HQV51"/>
      <c r="HQW51"/>
      <c r="HQX51"/>
      <c r="HQY51"/>
      <c r="HQZ51"/>
      <c r="HRA51"/>
      <c r="HRB51"/>
      <c r="HRC51"/>
      <c r="HRD51"/>
      <c r="HRE51"/>
      <c r="HRF51"/>
      <c r="HRG51"/>
      <c r="HRH51"/>
      <c r="HRI51"/>
      <c r="HRJ51"/>
      <c r="HRK51"/>
      <c r="HRL51"/>
      <c r="HRM51"/>
      <c r="HRN51"/>
      <c r="HRO51"/>
      <c r="HRP51"/>
      <c r="HRQ51"/>
      <c r="HRR51"/>
      <c r="HRS51"/>
      <c r="HRT51"/>
      <c r="HRU51"/>
      <c r="HRV51"/>
      <c r="HRW51"/>
      <c r="HRX51"/>
      <c r="HRY51"/>
      <c r="HRZ51"/>
      <c r="HSA51"/>
      <c r="HSB51"/>
      <c r="HSC51"/>
      <c r="HSD51"/>
      <c r="HSE51"/>
      <c r="HSF51"/>
      <c r="HSG51"/>
      <c r="HSH51"/>
      <c r="HSI51"/>
      <c r="HSJ51"/>
      <c r="HSK51"/>
      <c r="HSL51"/>
      <c r="HSM51"/>
      <c r="HSN51"/>
      <c r="HSO51"/>
      <c r="HSP51"/>
      <c r="HSQ51"/>
      <c r="HSR51"/>
      <c r="HSS51"/>
      <c r="HST51"/>
      <c r="HSU51"/>
      <c r="HSV51"/>
      <c r="HSW51"/>
      <c r="HSX51"/>
      <c r="HSY51"/>
      <c r="HSZ51"/>
      <c r="HTA51"/>
      <c r="HTB51"/>
      <c r="HTC51"/>
      <c r="HTD51"/>
      <c r="HTE51"/>
      <c r="HTF51"/>
      <c r="HTG51"/>
      <c r="HTH51"/>
      <c r="HTI51"/>
      <c r="HTJ51"/>
      <c r="HTK51"/>
      <c r="HTL51"/>
      <c r="HTM51"/>
      <c r="HTN51"/>
      <c r="HTO51"/>
      <c r="HTP51"/>
      <c r="HTQ51"/>
      <c r="HTR51"/>
      <c r="HTS51"/>
      <c r="HTT51"/>
      <c r="HTU51"/>
      <c r="HTV51"/>
      <c r="HTW51"/>
      <c r="HTX51"/>
      <c r="HTY51"/>
      <c r="HTZ51"/>
      <c r="HUA51"/>
      <c r="HUB51"/>
      <c r="HUC51"/>
      <c r="HUD51"/>
      <c r="HUE51"/>
      <c r="HUF51"/>
      <c r="HUG51"/>
      <c r="HUH51"/>
      <c r="HUI51"/>
      <c r="HUJ51"/>
      <c r="HUK51"/>
      <c r="HUL51"/>
      <c r="HUM51"/>
      <c r="HUN51"/>
      <c r="HUO51"/>
      <c r="HUP51"/>
      <c r="HUQ51"/>
      <c r="HUR51"/>
      <c r="HUS51"/>
      <c r="HUT51"/>
      <c r="HUU51"/>
      <c r="HUV51"/>
      <c r="HUW51"/>
      <c r="HUX51"/>
      <c r="HUY51"/>
      <c r="HUZ51"/>
      <c r="HVA51"/>
      <c r="HVB51"/>
      <c r="HVC51"/>
      <c r="HVD51"/>
      <c r="HVE51"/>
      <c r="HVF51"/>
      <c r="HVG51"/>
      <c r="HVH51"/>
      <c r="HVI51"/>
      <c r="HVJ51"/>
      <c r="HVK51"/>
      <c r="HVL51"/>
      <c r="HVM51"/>
      <c r="HVN51"/>
      <c r="HVO51"/>
      <c r="HVP51"/>
      <c r="HVQ51"/>
      <c r="HVR51"/>
      <c r="HVS51"/>
      <c r="HVT51"/>
      <c r="HVU51"/>
      <c r="HVV51"/>
      <c r="HVW51"/>
      <c r="HVX51"/>
      <c r="HVY51"/>
      <c r="HVZ51"/>
      <c r="HWA51"/>
      <c r="HWB51"/>
      <c r="HWC51"/>
      <c r="HWD51"/>
      <c r="HWE51"/>
      <c r="HWF51"/>
      <c r="HWG51"/>
      <c r="HWH51"/>
      <c r="HWI51"/>
      <c r="HWJ51"/>
      <c r="HWK51"/>
      <c r="HWL51"/>
      <c r="HWM51"/>
      <c r="HWN51"/>
      <c r="HWO51"/>
      <c r="HWP51"/>
      <c r="HWQ51"/>
      <c r="HWR51"/>
      <c r="HWS51"/>
      <c r="HWT51"/>
      <c r="HWU51"/>
      <c r="HWV51"/>
      <c r="HWW51"/>
      <c r="HWX51"/>
      <c r="HWY51"/>
      <c r="HWZ51"/>
      <c r="HXA51"/>
      <c r="HXB51"/>
      <c r="HXC51"/>
      <c r="HXD51"/>
      <c r="HXE51"/>
      <c r="HXF51"/>
      <c r="HXG51"/>
      <c r="HXH51"/>
      <c r="HXI51"/>
      <c r="HXJ51"/>
      <c r="HXK51"/>
      <c r="HXL51"/>
      <c r="HXM51"/>
      <c r="HXN51"/>
      <c r="HXO51"/>
      <c r="HXP51"/>
      <c r="HXQ51"/>
      <c r="HXR51"/>
      <c r="HXS51"/>
      <c r="HXT51"/>
      <c r="HXU51"/>
      <c r="HXV51"/>
      <c r="HXW51"/>
      <c r="HXX51"/>
      <c r="HXY51"/>
      <c r="HXZ51"/>
      <c r="HYA51"/>
      <c r="HYB51"/>
      <c r="HYC51"/>
      <c r="HYD51"/>
      <c r="HYE51"/>
      <c r="HYF51"/>
      <c r="HYG51"/>
      <c r="HYH51"/>
      <c r="HYI51"/>
      <c r="HYJ51"/>
      <c r="HYK51"/>
      <c r="HYL51"/>
      <c r="HYM51"/>
      <c r="HYN51"/>
      <c r="HYO51"/>
      <c r="HYP51"/>
      <c r="HYQ51"/>
      <c r="HYR51"/>
      <c r="HYS51"/>
      <c r="HYT51"/>
      <c r="HYU51"/>
      <c r="HYV51"/>
      <c r="HYW51"/>
      <c r="HYX51"/>
      <c r="HYY51"/>
      <c r="HYZ51"/>
      <c r="HZA51"/>
      <c r="HZB51"/>
      <c r="HZC51"/>
      <c r="HZD51"/>
      <c r="HZE51"/>
      <c r="HZF51"/>
      <c r="HZG51"/>
      <c r="HZH51"/>
      <c r="HZI51"/>
      <c r="HZJ51"/>
      <c r="HZK51"/>
      <c r="HZL51"/>
      <c r="HZM51"/>
      <c r="HZN51"/>
      <c r="HZO51"/>
      <c r="HZP51"/>
      <c r="HZQ51"/>
      <c r="HZR51"/>
      <c r="HZS51"/>
      <c r="HZT51"/>
      <c r="HZU51"/>
      <c r="HZV51"/>
      <c r="HZW51"/>
      <c r="HZX51"/>
      <c r="HZY51"/>
      <c r="HZZ51"/>
      <c r="IAA51"/>
      <c r="IAB51"/>
      <c r="IAC51"/>
      <c r="IAD51"/>
      <c r="IAE51"/>
      <c r="IAF51"/>
      <c r="IAG51"/>
      <c r="IAH51"/>
      <c r="IAI51"/>
      <c r="IAJ51"/>
      <c r="IAK51"/>
      <c r="IAL51"/>
      <c r="IAM51"/>
      <c r="IAN51"/>
      <c r="IAO51"/>
      <c r="IAP51"/>
      <c r="IAQ51"/>
      <c r="IAR51"/>
      <c r="IAS51"/>
      <c r="IAT51"/>
      <c r="IAU51"/>
      <c r="IAV51"/>
      <c r="IAW51"/>
      <c r="IAX51"/>
      <c r="IAY51"/>
      <c r="IAZ51"/>
      <c r="IBA51"/>
      <c r="IBB51"/>
      <c r="IBC51"/>
      <c r="IBD51"/>
      <c r="IBE51"/>
      <c r="IBF51"/>
      <c r="IBG51"/>
      <c r="IBH51"/>
      <c r="IBI51"/>
      <c r="IBJ51"/>
      <c r="IBK51"/>
      <c r="IBL51"/>
      <c r="IBM51"/>
      <c r="IBN51"/>
      <c r="IBO51"/>
      <c r="IBP51"/>
      <c r="IBQ51"/>
      <c r="IBR51"/>
      <c r="IBS51"/>
      <c r="IBT51"/>
      <c r="IBU51"/>
      <c r="IBV51"/>
      <c r="IBW51"/>
      <c r="IBX51"/>
      <c r="IBY51"/>
      <c r="IBZ51"/>
      <c r="ICA51"/>
      <c r="ICB51"/>
      <c r="ICC51"/>
      <c r="ICD51"/>
      <c r="ICE51"/>
      <c r="ICF51"/>
      <c r="ICG51"/>
      <c r="ICH51"/>
      <c r="ICI51"/>
      <c r="ICJ51"/>
      <c r="ICK51"/>
      <c r="ICL51"/>
      <c r="ICM51"/>
      <c r="ICN51"/>
      <c r="ICO51"/>
      <c r="ICP51"/>
      <c r="ICQ51"/>
      <c r="ICR51"/>
      <c r="ICS51"/>
      <c r="ICT51"/>
      <c r="ICU51"/>
      <c r="ICV51"/>
      <c r="ICW51"/>
      <c r="ICX51"/>
      <c r="ICY51"/>
      <c r="ICZ51"/>
      <c r="IDA51"/>
      <c r="IDB51"/>
      <c r="IDC51"/>
      <c r="IDD51"/>
      <c r="IDE51"/>
      <c r="IDF51"/>
      <c r="IDG51"/>
      <c r="IDH51"/>
      <c r="IDI51"/>
      <c r="IDJ51"/>
      <c r="IDK51"/>
      <c r="IDL51"/>
      <c r="IDM51"/>
      <c r="IDN51"/>
      <c r="IDO51"/>
      <c r="IDP51"/>
      <c r="IDQ51"/>
      <c r="IDR51"/>
      <c r="IDS51"/>
      <c r="IDT51"/>
      <c r="IDU51"/>
      <c r="IDV51"/>
      <c r="IDW51"/>
      <c r="IDX51"/>
      <c r="IDY51"/>
      <c r="IDZ51"/>
      <c r="IEA51"/>
      <c r="IEB51"/>
      <c r="IEC51"/>
      <c r="IED51"/>
      <c r="IEE51"/>
      <c r="IEF51"/>
      <c r="IEG51"/>
      <c r="IEH51"/>
      <c r="IEI51"/>
      <c r="IEJ51"/>
      <c r="IEK51"/>
      <c r="IEL51"/>
      <c r="IEM51"/>
      <c r="IEN51"/>
      <c r="IEO51"/>
      <c r="IEP51"/>
      <c r="IEQ51"/>
      <c r="IER51"/>
      <c r="IES51"/>
      <c r="IET51"/>
      <c r="IEU51"/>
      <c r="IEV51"/>
      <c r="IEW51"/>
      <c r="IEX51"/>
      <c r="IEY51"/>
      <c r="IEZ51"/>
      <c r="IFA51"/>
      <c r="IFB51"/>
      <c r="IFC51"/>
      <c r="IFD51"/>
      <c r="IFE51"/>
      <c r="IFF51"/>
      <c r="IFG51"/>
      <c r="IFH51"/>
      <c r="IFI51"/>
      <c r="IFJ51"/>
      <c r="IFK51"/>
      <c r="IFL51"/>
      <c r="IFM51"/>
      <c r="IFN51"/>
      <c r="IFO51"/>
      <c r="IFP51"/>
      <c r="IFQ51"/>
      <c r="IFR51"/>
      <c r="IFS51"/>
      <c r="IFT51"/>
      <c r="IFU51"/>
      <c r="IFV51"/>
      <c r="IFW51"/>
      <c r="IFX51"/>
      <c r="IFY51"/>
      <c r="IFZ51"/>
      <c r="IGA51"/>
      <c r="IGB51"/>
      <c r="IGC51"/>
      <c r="IGD51"/>
      <c r="IGE51"/>
      <c r="IGF51"/>
      <c r="IGG51"/>
      <c r="IGH51"/>
      <c r="IGI51"/>
      <c r="IGJ51"/>
      <c r="IGK51"/>
      <c r="IGL51"/>
      <c r="IGM51"/>
      <c r="IGN51"/>
      <c r="IGO51"/>
      <c r="IGP51"/>
      <c r="IGQ51"/>
      <c r="IGR51"/>
      <c r="IGS51"/>
      <c r="IGT51"/>
      <c r="IGU51"/>
      <c r="IGV51"/>
      <c r="IGW51"/>
      <c r="IGX51"/>
      <c r="IGY51"/>
      <c r="IGZ51"/>
      <c r="IHA51"/>
      <c r="IHB51"/>
      <c r="IHC51"/>
      <c r="IHD51"/>
      <c r="IHE51"/>
      <c r="IHF51"/>
      <c r="IHG51"/>
      <c r="IHH51"/>
      <c r="IHI51"/>
      <c r="IHJ51"/>
      <c r="IHK51"/>
      <c r="IHL51"/>
      <c r="IHM51"/>
      <c r="IHN51"/>
      <c r="IHO51"/>
      <c r="IHP51"/>
      <c r="IHQ51"/>
      <c r="IHR51"/>
      <c r="IHS51"/>
      <c r="IHT51"/>
      <c r="IHU51"/>
      <c r="IHV51"/>
      <c r="IHW51"/>
      <c r="IHX51"/>
      <c r="IHY51"/>
      <c r="IHZ51"/>
      <c r="IIA51"/>
      <c r="IIB51"/>
      <c r="IIC51"/>
      <c r="IID51"/>
      <c r="IIE51"/>
      <c r="IIF51"/>
      <c r="IIG51"/>
      <c r="IIH51"/>
      <c r="III51"/>
      <c r="IIJ51"/>
      <c r="IIK51"/>
      <c r="IIL51"/>
      <c r="IIM51"/>
      <c r="IIN51"/>
      <c r="IIO51"/>
      <c r="IIP51"/>
      <c r="IIQ51"/>
      <c r="IIR51"/>
      <c r="IIS51"/>
      <c r="IIT51"/>
      <c r="IIU51"/>
      <c r="IIV51"/>
      <c r="IIW51"/>
      <c r="IIX51"/>
      <c r="IIY51"/>
      <c r="IIZ51"/>
      <c r="IJA51"/>
      <c r="IJB51"/>
      <c r="IJC51"/>
      <c r="IJD51"/>
      <c r="IJE51"/>
      <c r="IJF51"/>
      <c r="IJG51"/>
      <c r="IJH51"/>
      <c r="IJI51"/>
      <c r="IJJ51"/>
      <c r="IJK51"/>
      <c r="IJL51"/>
      <c r="IJM51"/>
      <c r="IJN51"/>
      <c r="IJO51"/>
      <c r="IJP51"/>
      <c r="IJQ51"/>
      <c r="IJR51"/>
      <c r="IJS51"/>
      <c r="IJT51"/>
      <c r="IJU51"/>
      <c r="IJV51"/>
      <c r="IJW51"/>
      <c r="IJX51"/>
      <c r="IJY51"/>
      <c r="IJZ51"/>
      <c r="IKA51"/>
      <c r="IKB51"/>
      <c r="IKC51"/>
      <c r="IKD51"/>
      <c r="IKE51"/>
      <c r="IKF51"/>
      <c r="IKG51"/>
      <c r="IKH51"/>
      <c r="IKI51"/>
      <c r="IKJ51"/>
      <c r="IKK51"/>
      <c r="IKL51"/>
      <c r="IKM51"/>
      <c r="IKN51"/>
      <c r="IKO51"/>
      <c r="IKP51"/>
      <c r="IKQ51"/>
      <c r="IKR51"/>
      <c r="IKS51"/>
      <c r="IKT51"/>
      <c r="IKU51"/>
      <c r="IKV51"/>
      <c r="IKW51"/>
      <c r="IKX51"/>
      <c r="IKY51"/>
      <c r="IKZ51"/>
      <c r="ILA51"/>
      <c r="ILB51"/>
      <c r="ILC51"/>
      <c r="ILD51"/>
      <c r="ILE51"/>
      <c r="ILF51"/>
      <c r="ILG51"/>
      <c r="ILH51"/>
      <c r="ILI51"/>
      <c r="ILJ51"/>
      <c r="ILK51"/>
      <c r="ILL51"/>
      <c r="ILM51"/>
      <c r="ILN51"/>
      <c r="ILO51"/>
      <c r="ILP51"/>
      <c r="ILQ51"/>
      <c r="ILR51"/>
      <c r="ILS51"/>
      <c r="ILT51"/>
      <c r="ILU51"/>
      <c r="ILV51"/>
      <c r="ILW51"/>
      <c r="ILX51"/>
      <c r="ILY51"/>
      <c r="ILZ51"/>
      <c r="IMA51"/>
      <c r="IMB51"/>
      <c r="IMC51"/>
      <c r="IMD51"/>
      <c r="IME51"/>
      <c r="IMF51"/>
      <c r="IMG51"/>
      <c r="IMH51"/>
      <c r="IMI51"/>
      <c r="IMJ51"/>
      <c r="IMK51"/>
      <c r="IML51"/>
      <c r="IMM51"/>
      <c r="IMN51"/>
      <c r="IMO51"/>
      <c r="IMP51"/>
      <c r="IMQ51"/>
      <c r="IMR51"/>
      <c r="IMS51"/>
      <c r="IMT51"/>
      <c r="IMU51"/>
      <c r="IMV51"/>
      <c r="IMW51"/>
      <c r="IMX51"/>
      <c r="IMY51"/>
      <c r="IMZ51"/>
      <c r="INA51"/>
      <c r="INB51"/>
      <c r="INC51"/>
      <c r="IND51"/>
      <c r="INE51"/>
      <c r="INF51"/>
      <c r="ING51"/>
      <c r="INH51"/>
      <c r="INI51"/>
      <c r="INJ51"/>
      <c r="INK51"/>
      <c r="INL51"/>
      <c r="INM51"/>
      <c r="INN51"/>
      <c r="INO51"/>
      <c r="INP51"/>
      <c r="INQ51"/>
      <c r="INR51"/>
      <c r="INS51"/>
      <c r="INT51"/>
      <c r="INU51"/>
      <c r="INV51"/>
      <c r="INW51"/>
      <c r="INX51"/>
      <c r="INY51"/>
      <c r="INZ51"/>
      <c r="IOA51"/>
      <c r="IOB51"/>
      <c r="IOC51"/>
      <c r="IOD51"/>
      <c r="IOE51"/>
      <c r="IOF51"/>
      <c r="IOG51"/>
      <c r="IOH51"/>
      <c r="IOI51"/>
      <c r="IOJ51"/>
      <c r="IOK51"/>
      <c r="IOL51"/>
      <c r="IOM51"/>
      <c r="ION51"/>
      <c r="IOO51"/>
      <c r="IOP51"/>
      <c r="IOQ51"/>
      <c r="IOR51"/>
      <c r="IOS51"/>
      <c r="IOT51"/>
      <c r="IOU51"/>
      <c r="IOV51"/>
      <c r="IOW51"/>
      <c r="IOX51"/>
      <c r="IOY51"/>
      <c r="IOZ51"/>
      <c r="IPA51"/>
      <c r="IPB51"/>
      <c r="IPC51"/>
      <c r="IPD51"/>
      <c r="IPE51"/>
      <c r="IPF51"/>
      <c r="IPG51"/>
      <c r="IPH51"/>
      <c r="IPI51"/>
      <c r="IPJ51"/>
      <c r="IPK51"/>
      <c r="IPL51"/>
      <c r="IPM51"/>
      <c r="IPN51"/>
      <c r="IPO51"/>
      <c r="IPP51"/>
      <c r="IPQ51"/>
      <c r="IPR51"/>
      <c r="IPS51"/>
      <c r="IPT51"/>
      <c r="IPU51"/>
      <c r="IPV51"/>
      <c r="IPW51"/>
      <c r="IPX51"/>
      <c r="IPY51"/>
      <c r="IPZ51"/>
      <c r="IQA51"/>
      <c r="IQB51"/>
      <c r="IQC51"/>
      <c r="IQD51"/>
      <c r="IQE51"/>
      <c r="IQF51"/>
      <c r="IQG51"/>
      <c r="IQH51"/>
      <c r="IQI51"/>
      <c r="IQJ51"/>
      <c r="IQK51"/>
      <c r="IQL51"/>
      <c r="IQM51"/>
      <c r="IQN51"/>
      <c r="IQO51"/>
      <c r="IQP51"/>
      <c r="IQQ51"/>
      <c r="IQR51"/>
      <c r="IQS51"/>
      <c r="IQT51"/>
      <c r="IQU51"/>
      <c r="IQV51"/>
      <c r="IQW51"/>
      <c r="IQX51"/>
      <c r="IQY51"/>
      <c r="IQZ51"/>
      <c r="IRA51"/>
      <c r="IRB51"/>
      <c r="IRC51"/>
      <c r="IRD51"/>
      <c r="IRE51"/>
      <c r="IRF51"/>
      <c r="IRG51"/>
      <c r="IRH51"/>
      <c r="IRI51"/>
      <c r="IRJ51"/>
      <c r="IRK51"/>
      <c r="IRL51"/>
      <c r="IRM51"/>
      <c r="IRN51"/>
      <c r="IRO51"/>
      <c r="IRP51"/>
      <c r="IRQ51"/>
      <c r="IRR51"/>
      <c r="IRS51"/>
      <c r="IRT51"/>
      <c r="IRU51"/>
      <c r="IRV51"/>
      <c r="IRW51"/>
      <c r="IRX51"/>
      <c r="IRY51"/>
      <c r="IRZ51"/>
      <c r="ISA51"/>
      <c r="ISB51"/>
      <c r="ISC51"/>
      <c r="ISD51"/>
      <c r="ISE51"/>
      <c r="ISF51"/>
      <c r="ISG51"/>
      <c r="ISH51"/>
      <c r="ISI51"/>
      <c r="ISJ51"/>
      <c r="ISK51"/>
      <c r="ISL51"/>
      <c r="ISM51"/>
      <c r="ISN51"/>
      <c r="ISO51"/>
      <c r="ISP51"/>
      <c r="ISQ51"/>
      <c r="ISR51"/>
      <c r="ISS51"/>
      <c r="IST51"/>
      <c r="ISU51"/>
      <c r="ISV51"/>
      <c r="ISW51"/>
      <c r="ISX51"/>
      <c r="ISY51"/>
      <c r="ISZ51"/>
      <c r="ITA51"/>
      <c r="ITB51"/>
      <c r="ITC51"/>
      <c r="ITD51"/>
      <c r="ITE51"/>
      <c r="ITF51"/>
      <c r="ITG51"/>
      <c r="ITH51"/>
      <c r="ITI51"/>
      <c r="ITJ51"/>
      <c r="ITK51"/>
      <c r="ITL51"/>
      <c r="ITM51"/>
      <c r="ITN51"/>
      <c r="ITO51"/>
      <c r="ITP51"/>
      <c r="ITQ51"/>
      <c r="ITR51"/>
      <c r="ITS51"/>
      <c r="ITT51"/>
      <c r="ITU51"/>
      <c r="ITV51"/>
      <c r="ITW51"/>
      <c r="ITX51"/>
      <c r="ITY51"/>
      <c r="ITZ51"/>
      <c r="IUA51"/>
      <c r="IUB51"/>
      <c r="IUC51"/>
      <c r="IUD51"/>
      <c r="IUE51"/>
      <c r="IUF51"/>
      <c r="IUG51"/>
      <c r="IUH51"/>
      <c r="IUI51"/>
      <c r="IUJ51"/>
      <c r="IUK51"/>
      <c r="IUL51"/>
      <c r="IUM51"/>
      <c r="IUN51"/>
      <c r="IUO51"/>
      <c r="IUP51"/>
      <c r="IUQ51"/>
      <c r="IUR51"/>
      <c r="IUS51"/>
      <c r="IUT51"/>
      <c r="IUU51"/>
      <c r="IUV51"/>
      <c r="IUW51"/>
      <c r="IUX51"/>
      <c r="IUY51"/>
      <c r="IUZ51"/>
      <c r="IVA51"/>
      <c r="IVB51"/>
      <c r="IVC51"/>
      <c r="IVD51"/>
      <c r="IVE51"/>
      <c r="IVF51"/>
      <c r="IVG51"/>
      <c r="IVH51"/>
      <c r="IVI51"/>
      <c r="IVJ51"/>
      <c r="IVK51"/>
      <c r="IVL51"/>
      <c r="IVM51"/>
      <c r="IVN51"/>
      <c r="IVO51"/>
      <c r="IVP51"/>
      <c r="IVQ51"/>
      <c r="IVR51"/>
      <c r="IVS51"/>
      <c r="IVT51"/>
      <c r="IVU51"/>
      <c r="IVV51"/>
      <c r="IVW51"/>
      <c r="IVX51"/>
      <c r="IVY51"/>
      <c r="IVZ51"/>
      <c r="IWA51"/>
      <c r="IWB51"/>
      <c r="IWC51"/>
      <c r="IWD51"/>
      <c r="IWE51"/>
      <c r="IWF51"/>
      <c r="IWG51"/>
      <c r="IWH51"/>
      <c r="IWI51"/>
      <c r="IWJ51"/>
      <c r="IWK51"/>
      <c r="IWL51"/>
      <c r="IWM51"/>
      <c r="IWN51"/>
      <c r="IWO51"/>
      <c r="IWP51"/>
      <c r="IWQ51"/>
      <c r="IWR51"/>
      <c r="IWS51"/>
      <c r="IWT51"/>
      <c r="IWU51"/>
      <c r="IWV51"/>
      <c r="IWW51"/>
      <c r="IWX51"/>
      <c r="IWY51"/>
      <c r="IWZ51"/>
      <c r="IXA51"/>
      <c r="IXB51"/>
      <c r="IXC51"/>
      <c r="IXD51"/>
      <c r="IXE51"/>
      <c r="IXF51"/>
      <c r="IXG51"/>
      <c r="IXH51"/>
      <c r="IXI51"/>
      <c r="IXJ51"/>
      <c r="IXK51"/>
      <c r="IXL51"/>
      <c r="IXM51"/>
      <c r="IXN51"/>
      <c r="IXO51"/>
      <c r="IXP51"/>
      <c r="IXQ51"/>
      <c r="IXR51"/>
      <c r="IXS51"/>
      <c r="IXT51"/>
      <c r="IXU51"/>
      <c r="IXV51"/>
      <c r="IXW51"/>
      <c r="IXX51"/>
      <c r="IXY51"/>
      <c r="IXZ51"/>
      <c r="IYA51"/>
      <c r="IYB51"/>
      <c r="IYC51"/>
      <c r="IYD51"/>
      <c r="IYE51"/>
      <c r="IYF51"/>
      <c r="IYG51"/>
      <c r="IYH51"/>
      <c r="IYI51"/>
      <c r="IYJ51"/>
      <c r="IYK51"/>
      <c r="IYL51"/>
      <c r="IYM51"/>
      <c r="IYN51"/>
      <c r="IYO51"/>
      <c r="IYP51"/>
      <c r="IYQ51"/>
      <c r="IYR51"/>
      <c r="IYS51"/>
      <c r="IYT51"/>
      <c r="IYU51"/>
      <c r="IYV51"/>
      <c r="IYW51"/>
      <c r="IYX51"/>
      <c r="IYY51"/>
      <c r="IYZ51"/>
      <c r="IZA51"/>
      <c r="IZB51"/>
      <c r="IZC51"/>
      <c r="IZD51"/>
      <c r="IZE51"/>
      <c r="IZF51"/>
      <c r="IZG51"/>
      <c r="IZH51"/>
      <c r="IZI51"/>
      <c r="IZJ51"/>
      <c r="IZK51"/>
      <c r="IZL51"/>
      <c r="IZM51"/>
      <c r="IZN51"/>
      <c r="IZO51"/>
      <c r="IZP51"/>
      <c r="IZQ51"/>
      <c r="IZR51"/>
      <c r="IZS51"/>
      <c r="IZT51"/>
      <c r="IZU51"/>
      <c r="IZV51"/>
      <c r="IZW51"/>
      <c r="IZX51"/>
      <c r="IZY51"/>
      <c r="IZZ51"/>
      <c r="JAA51"/>
      <c r="JAB51"/>
      <c r="JAC51"/>
      <c r="JAD51"/>
      <c r="JAE51"/>
      <c r="JAF51"/>
      <c r="JAG51"/>
      <c r="JAH51"/>
      <c r="JAI51"/>
      <c r="JAJ51"/>
      <c r="JAK51"/>
      <c r="JAL51"/>
      <c r="JAM51"/>
      <c r="JAN51"/>
      <c r="JAO51"/>
      <c r="JAP51"/>
      <c r="JAQ51"/>
      <c r="JAR51"/>
      <c r="JAS51"/>
      <c r="JAT51"/>
      <c r="JAU51"/>
      <c r="JAV51"/>
      <c r="JAW51"/>
      <c r="JAX51"/>
      <c r="JAY51"/>
      <c r="JAZ51"/>
      <c r="JBA51"/>
      <c r="JBB51"/>
      <c r="JBC51"/>
      <c r="JBD51"/>
      <c r="JBE51"/>
      <c r="JBF51"/>
      <c r="JBG51"/>
      <c r="JBH51"/>
      <c r="JBI51"/>
      <c r="JBJ51"/>
      <c r="JBK51"/>
      <c r="JBL51"/>
      <c r="JBM51"/>
      <c r="JBN51"/>
      <c r="JBO51"/>
      <c r="JBP51"/>
      <c r="JBQ51"/>
      <c r="JBR51"/>
      <c r="JBS51"/>
      <c r="JBT51"/>
      <c r="JBU51"/>
      <c r="JBV51"/>
      <c r="JBW51"/>
      <c r="JBX51"/>
      <c r="JBY51"/>
      <c r="JBZ51"/>
      <c r="JCA51"/>
      <c r="JCB51"/>
      <c r="JCC51"/>
      <c r="JCD51"/>
      <c r="JCE51"/>
      <c r="JCF51"/>
      <c r="JCG51"/>
      <c r="JCH51"/>
      <c r="JCI51"/>
      <c r="JCJ51"/>
      <c r="JCK51"/>
      <c r="JCL51"/>
      <c r="JCM51"/>
      <c r="JCN51"/>
      <c r="JCO51"/>
      <c r="JCP51"/>
      <c r="JCQ51"/>
      <c r="JCR51"/>
      <c r="JCS51"/>
      <c r="JCT51"/>
      <c r="JCU51"/>
      <c r="JCV51"/>
      <c r="JCW51"/>
      <c r="JCX51"/>
      <c r="JCY51"/>
      <c r="JCZ51"/>
      <c r="JDA51"/>
      <c r="JDB51"/>
      <c r="JDC51"/>
      <c r="JDD51"/>
      <c r="JDE51"/>
      <c r="JDF51"/>
      <c r="JDG51"/>
      <c r="JDH51"/>
      <c r="JDI51"/>
      <c r="JDJ51"/>
      <c r="JDK51"/>
      <c r="JDL51"/>
      <c r="JDM51"/>
      <c r="JDN51"/>
      <c r="JDO51"/>
      <c r="JDP51"/>
      <c r="JDQ51"/>
      <c r="JDR51"/>
      <c r="JDS51"/>
      <c r="JDT51"/>
      <c r="JDU51"/>
      <c r="JDV51"/>
      <c r="JDW51"/>
      <c r="JDX51"/>
      <c r="JDY51"/>
      <c r="JDZ51"/>
      <c r="JEA51"/>
      <c r="JEB51"/>
      <c r="JEC51"/>
      <c r="JED51"/>
      <c r="JEE51"/>
      <c r="JEF51"/>
      <c r="JEG51"/>
      <c r="JEH51"/>
      <c r="JEI51"/>
      <c r="JEJ51"/>
      <c r="JEK51"/>
      <c r="JEL51"/>
      <c r="JEM51"/>
      <c r="JEN51"/>
      <c r="JEO51"/>
      <c r="JEP51"/>
      <c r="JEQ51"/>
      <c r="JER51"/>
      <c r="JES51"/>
      <c r="JET51"/>
      <c r="JEU51"/>
      <c r="JEV51"/>
      <c r="JEW51"/>
      <c r="JEX51"/>
      <c r="JEY51"/>
      <c r="JEZ51"/>
      <c r="JFA51"/>
      <c r="JFB51"/>
      <c r="JFC51"/>
      <c r="JFD51"/>
      <c r="JFE51"/>
      <c r="JFF51"/>
      <c r="JFG51"/>
      <c r="JFH51"/>
      <c r="JFI51"/>
      <c r="JFJ51"/>
      <c r="JFK51"/>
      <c r="JFL51"/>
      <c r="JFM51"/>
      <c r="JFN51"/>
      <c r="JFO51"/>
      <c r="JFP51"/>
      <c r="JFQ51"/>
      <c r="JFR51"/>
      <c r="JFS51"/>
      <c r="JFT51"/>
      <c r="JFU51"/>
      <c r="JFV51"/>
      <c r="JFW51"/>
      <c r="JFX51"/>
      <c r="JFY51"/>
      <c r="JFZ51"/>
      <c r="JGA51"/>
      <c r="JGB51"/>
      <c r="JGC51"/>
      <c r="JGD51"/>
      <c r="JGE51"/>
      <c r="JGF51"/>
      <c r="JGG51"/>
      <c r="JGH51"/>
      <c r="JGI51"/>
      <c r="JGJ51"/>
      <c r="JGK51"/>
      <c r="JGL51"/>
      <c r="JGM51"/>
      <c r="JGN51"/>
      <c r="JGO51"/>
      <c r="JGP51"/>
      <c r="JGQ51"/>
      <c r="JGR51"/>
      <c r="JGS51"/>
      <c r="JGT51"/>
      <c r="JGU51"/>
      <c r="JGV51"/>
      <c r="JGW51"/>
      <c r="JGX51"/>
      <c r="JGY51"/>
      <c r="JGZ51"/>
      <c r="JHA51"/>
      <c r="JHB51"/>
      <c r="JHC51"/>
      <c r="JHD51"/>
      <c r="JHE51"/>
      <c r="JHF51"/>
      <c r="JHG51"/>
      <c r="JHH51"/>
      <c r="JHI51"/>
      <c r="JHJ51"/>
      <c r="JHK51"/>
      <c r="JHL51"/>
      <c r="JHM51"/>
      <c r="JHN51"/>
      <c r="JHO51"/>
      <c r="JHP51"/>
      <c r="JHQ51"/>
      <c r="JHR51"/>
      <c r="JHS51"/>
      <c r="JHT51"/>
      <c r="JHU51"/>
      <c r="JHV51"/>
      <c r="JHW51"/>
      <c r="JHX51"/>
      <c r="JHY51"/>
      <c r="JHZ51"/>
      <c r="JIA51"/>
      <c r="JIB51"/>
      <c r="JIC51"/>
      <c r="JID51"/>
      <c r="JIE51"/>
      <c r="JIF51"/>
      <c r="JIG51"/>
      <c r="JIH51"/>
      <c r="JII51"/>
      <c r="JIJ51"/>
      <c r="JIK51"/>
      <c r="JIL51"/>
      <c r="JIM51"/>
      <c r="JIN51"/>
      <c r="JIO51"/>
      <c r="JIP51"/>
      <c r="JIQ51"/>
      <c r="JIR51"/>
      <c r="JIS51"/>
      <c r="JIT51"/>
      <c r="JIU51"/>
      <c r="JIV51"/>
      <c r="JIW51"/>
      <c r="JIX51"/>
      <c r="JIY51"/>
      <c r="JIZ51"/>
      <c r="JJA51"/>
      <c r="JJB51"/>
      <c r="JJC51"/>
      <c r="JJD51"/>
      <c r="JJE51"/>
      <c r="JJF51"/>
      <c r="JJG51"/>
      <c r="JJH51"/>
      <c r="JJI51"/>
      <c r="JJJ51"/>
      <c r="JJK51"/>
      <c r="JJL51"/>
      <c r="JJM51"/>
      <c r="JJN51"/>
      <c r="JJO51"/>
      <c r="JJP51"/>
      <c r="JJQ51"/>
      <c r="JJR51"/>
      <c r="JJS51"/>
      <c r="JJT51"/>
      <c r="JJU51"/>
      <c r="JJV51"/>
      <c r="JJW51"/>
      <c r="JJX51"/>
      <c r="JJY51"/>
      <c r="JJZ51"/>
      <c r="JKA51"/>
      <c r="JKB51"/>
      <c r="JKC51"/>
      <c r="JKD51"/>
      <c r="JKE51"/>
      <c r="JKF51"/>
      <c r="JKG51"/>
      <c r="JKH51"/>
      <c r="JKI51"/>
      <c r="JKJ51"/>
      <c r="JKK51"/>
      <c r="JKL51"/>
      <c r="JKM51"/>
      <c r="JKN51"/>
      <c r="JKO51"/>
      <c r="JKP51"/>
      <c r="JKQ51"/>
      <c r="JKR51"/>
      <c r="JKS51"/>
      <c r="JKT51"/>
      <c r="JKU51"/>
      <c r="JKV51"/>
      <c r="JKW51"/>
      <c r="JKX51"/>
      <c r="JKY51"/>
      <c r="JKZ51"/>
      <c r="JLA51"/>
      <c r="JLB51"/>
      <c r="JLC51"/>
      <c r="JLD51"/>
      <c r="JLE51"/>
      <c r="JLF51"/>
      <c r="JLG51"/>
      <c r="JLH51"/>
      <c r="JLI51"/>
      <c r="JLJ51"/>
      <c r="JLK51"/>
      <c r="JLL51"/>
      <c r="JLM51"/>
      <c r="JLN51"/>
      <c r="JLO51"/>
      <c r="JLP51"/>
      <c r="JLQ51"/>
      <c r="JLR51"/>
      <c r="JLS51"/>
      <c r="JLT51"/>
      <c r="JLU51"/>
      <c r="JLV51"/>
      <c r="JLW51"/>
      <c r="JLX51"/>
      <c r="JLY51"/>
      <c r="JLZ51"/>
      <c r="JMA51"/>
      <c r="JMB51"/>
      <c r="JMC51"/>
      <c r="JMD51"/>
      <c r="JME51"/>
      <c r="JMF51"/>
      <c r="JMG51"/>
      <c r="JMH51"/>
      <c r="JMI51"/>
      <c r="JMJ51"/>
      <c r="JMK51"/>
      <c r="JML51"/>
      <c r="JMM51"/>
      <c r="JMN51"/>
      <c r="JMO51"/>
      <c r="JMP51"/>
      <c r="JMQ51"/>
      <c r="JMR51"/>
      <c r="JMS51"/>
      <c r="JMT51"/>
      <c r="JMU51"/>
      <c r="JMV51"/>
      <c r="JMW51"/>
      <c r="JMX51"/>
      <c r="JMY51"/>
      <c r="JMZ51"/>
      <c r="JNA51"/>
      <c r="JNB51"/>
      <c r="JNC51"/>
      <c r="JND51"/>
      <c r="JNE51"/>
      <c r="JNF51"/>
      <c r="JNG51"/>
      <c r="JNH51"/>
      <c r="JNI51"/>
      <c r="JNJ51"/>
      <c r="JNK51"/>
      <c r="JNL51"/>
      <c r="JNM51"/>
      <c r="JNN51"/>
      <c r="JNO51"/>
      <c r="JNP51"/>
      <c r="JNQ51"/>
      <c r="JNR51"/>
      <c r="JNS51"/>
      <c r="JNT51"/>
      <c r="JNU51"/>
      <c r="JNV51"/>
      <c r="JNW51"/>
      <c r="JNX51"/>
      <c r="JNY51"/>
      <c r="JNZ51"/>
      <c r="JOA51"/>
      <c r="JOB51"/>
      <c r="JOC51"/>
      <c r="JOD51"/>
      <c r="JOE51"/>
      <c r="JOF51"/>
      <c r="JOG51"/>
      <c r="JOH51"/>
      <c r="JOI51"/>
      <c r="JOJ51"/>
      <c r="JOK51"/>
      <c r="JOL51"/>
      <c r="JOM51"/>
      <c r="JON51"/>
      <c r="JOO51"/>
      <c r="JOP51"/>
      <c r="JOQ51"/>
      <c r="JOR51"/>
      <c r="JOS51"/>
      <c r="JOT51"/>
      <c r="JOU51"/>
      <c r="JOV51"/>
      <c r="JOW51"/>
      <c r="JOX51"/>
      <c r="JOY51"/>
      <c r="JOZ51"/>
      <c r="JPA51"/>
      <c r="JPB51"/>
      <c r="JPC51"/>
      <c r="JPD51"/>
      <c r="JPE51"/>
      <c r="JPF51"/>
      <c r="JPG51"/>
      <c r="JPH51"/>
      <c r="JPI51"/>
      <c r="JPJ51"/>
      <c r="JPK51"/>
      <c r="JPL51"/>
      <c r="JPM51"/>
      <c r="JPN51"/>
      <c r="JPO51"/>
      <c r="JPP51"/>
      <c r="JPQ51"/>
      <c r="JPR51"/>
      <c r="JPS51"/>
      <c r="JPT51"/>
      <c r="JPU51"/>
      <c r="JPV51"/>
      <c r="JPW51"/>
      <c r="JPX51"/>
      <c r="JPY51"/>
      <c r="JPZ51"/>
      <c r="JQA51"/>
      <c r="JQB51"/>
      <c r="JQC51"/>
      <c r="JQD51"/>
      <c r="JQE51"/>
      <c r="JQF51"/>
      <c r="JQG51"/>
      <c r="JQH51"/>
      <c r="JQI51"/>
      <c r="JQJ51"/>
      <c r="JQK51"/>
      <c r="JQL51"/>
      <c r="JQM51"/>
      <c r="JQN51"/>
      <c r="JQO51"/>
      <c r="JQP51"/>
      <c r="JQQ51"/>
      <c r="JQR51"/>
      <c r="JQS51"/>
      <c r="JQT51"/>
      <c r="JQU51"/>
      <c r="JQV51"/>
      <c r="JQW51"/>
      <c r="JQX51"/>
      <c r="JQY51"/>
      <c r="JQZ51"/>
      <c r="JRA51"/>
      <c r="JRB51"/>
      <c r="JRC51"/>
      <c r="JRD51"/>
      <c r="JRE51"/>
      <c r="JRF51"/>
      <c r="JRG51"/>
      <c r="JRH51"/>
      <c r="JRI51"/>
      <c r="JRJ51"/>
      <c r="JRK51"/>
      <c r="JRL51"/>
      <c r="JRM51"/>
      <c r="JRN51"/>
      <c r="JRO51"/>
      <c r="JRP51"/>
      <c r="JRQ51"/>
      <c r="JRR51"/>
      <c r="JRS51"/>
      <c r="JRT51"/>
      <c r="JRU51"/>
      <c r="JRV51"/>
      <c r="JRW51"/>
      <c r="JRX51"/>
      <c r="JRY51"/>
      <c r="JRZ51"/>
      <c r="JSA51"/>
      <c r="JSB51"/>
      <c r="JSC51"/>
      <c r="JSD51"/>
      <c r="JSE51"/>
      <c r="JSF51"/>
      <c r="JSG51"/>
      <c r="JSH51"/>
      <c r="JSI51"/>
      <c r="JSJ51"/>
      <c r="JSK51"/>
      <c r="JSL51"/>
      <c r="JSM51"/>
      <c r="JSN51"/>
      <c r="JSO51"/>
      <c r="JSP51"/>
      <c r="JSQ51"/>
      <c r="JSR51"/>
      <c r="JSS51"/>
      <c r="JST51"/>
      <c r="JSU51"/>
      <c r="JSV51"/>
      <c r="JSW51"/>
      <c r="JSX51"/>
      <c r="JSY51"/>
      <c r="JSZ51"/>
      <c r="JTA51"/>
      <c r="JTB51"/>
      <c r="JTC51"/>
      <c r="JTD51"/>
      <c r="JTE51"/>
      <c r="JTF51"/>
      <c r="JTG51"/>
      <c r="JTH51"/>
      <c r="JTI51"/>
      <c r="JTJ51"/>
      <c r="JTK51"/>
      <c r="JTL51"/>
      <c r="JTM51"/>
      <c r="JTN51"/>
      <c r="JTO51"/>
      <c r="JTP51"/>
      <c r="JTQ51"/>
      <c r="JTR51"/>
      <c r="JTS51"/>
      <c r="JTT51"/>
      <c r="JTU51"/>
      <c r="JTV51"/>
      <c r="JTW51"/>
      <c r="JTX51"/>
      <c r="JTY51"/>
      <c r="JTZ51"/>
      <c r="JUA51"/>
      <c r="JUB51"/>
      <c r="JUC51"/>
      <c r="JUD51"/>
      <c r="JUE51"/>
      <c r="JUF51"/>
      <c r="JUG51"/>
      <c r="JUH51"/>
      <c r="JUI51"/>
      <c r="JUJ51"/>
      <c r="JUK51"/>
      <c r="JUL51"/>
      <c r="JUM51"/>
      <c r="JUN51"/>
      <c r="JUO51"/>
      <c r="JUP51"/>
      <c r="JUQ51"/>
      <c r="JUR51"/>
      <c r="JUS51"/>
      <c r="JUT51"/>
      <c r="JUU51"/>
      <c r="JUV51"/>
      <c r="JUW51"/>
      <c r="JUX51"/>
      <c r="JUY51"/>
      <c r="JUZ51"/>
      <c r="JVA51"/>
      <c r="JVB51"/>
      <c r="JVC51"/>
      <c r="JVD51"/>
      <c r="JVE51"/>
      <c r="JVF51"/>
      <c r="JVG51"/>
      <c r="JVH51"/>
      <c r="JVI51"/>
      <c r="JVJ51"/>
      <c r="JVK51"/>
      <c r="JVL51"/>
      <c r="JVM51"/>
      <c r="JVN51"/>
      <c r="JVO51"/>
      <c r="JVP51"/>
      <c r="JVQ51"/>
      <c r="JVR51"/>
      <c r="JVS51"/>
      <c r="JVT51"/>
      <c r="JVU51"/>
      <c r="JVV51"/>
      <c r="JVW51"/>
      <c r="JVX51"/>
      <c r="JVY51"/>
      <c r="JVZ51"/>
      <c r="JWA51"/>
      <c r="JWB51"/>
      <c r="JWC51"/>
      <c r="JWD51"/>
      <c r="JWE51"/>
      <c r="JWF51"/>
      <c r="JWG51"/>
      <c r="JWH51"/>
      <c r="JWI51"/>
      <c r="JWJ51"/>
      <c r="JWK51"/>
      <c r="JWL51"/>
      <c r="JWM51"/>
      <c r="JWN51"/>
      <c r="JWO51"/>
      <c r="JWP51"/>
      <c r="JWQ51"/>
      <c r="JWR51"/>
      <c r="JWS51"/>
      <c r="JWT51"/>
      <c r="JWU51"/>
      <c r="JWV51"/>
      <c r="JWW51"/>
      <c r="JWX51"/>
      <c r="JWY51"/>
      <c r="JWZ51"/>
      <c r="JXA51"/>
      <c r="JXB51"/>
      <c r="JXC51"/>
      <c r="JXD51"/>
      <c r="JXE51"/>
      <c r="JXF51"/>
      <c r="JXG51"/>
      <c r="JXH51"/>
      <c r="JXI51"/>
      <c r="JXJ51"/>
      <c r="JXK51"/>
      <c r="JXL51"/>
      <c r="JXM51"/>
      <c r="JXN51"/>
      <c r="JXO51"/>
      <c r="JXP51"/>
      <c r="JXQ51"/>
      <c r="JXR51"/>
      <c r="JXS51"/>
      <c r="JXT51"/>
      <c r="JXU51"/>
      <c r="JXV51"/>
      <c r="JXW51"/>
      <c r="JXX51"/>
      <c r="JXY51"/>
      <c r="JXZ51"/>
      <c r="JYA51"/>
      <c r="JYB51"/>
      <c r="JYC51"/>
      <c r="JYD51"/>
      <c r="JYE51"/>
      <c r="JYF51"/>
      <c r="JYG51"/>
      <c r="JYH51"/>
      <c r="JYI51"/>
      <c r="JYJ51"/>
      <c r="JYK51"/>
      <c r="JYL51"/>
      <c r="JYM51"/>
      <c r="JYN51"/>
      <c r="JYO51"/>
      <c r="JYP51"/>
      <c r="JYQ51"/>
      <c r="JYR51"/>
      <c r="JYS51"/>
      <c r="JYT51"/>
      <c r="JYU51"/>
      <c r="JYV51"/>
      <c r="JYW51"/>
      <c r="JYX51"/>
      <c r="JYY51"/>
      <c r="JYZ51"/>
      <c r="JZA51"/>
      <c r="JZB51"/>
      <c r="JZC51"/>
      <c r="JZD51"/>
      <c r="JZE51"/>
      <c r="JZF51"/>
      <c r="JZG51"/>
      <c r="JZH51"/>
      <c r="JZI51"/>
      <c r="JZJ51"/>
      <c r="JZK51"/>
      <c r="JZL51"/>
      <c r="JZM51"/>
      <c r="JZN51"/>
      <c r="JZO51"/>
      <c r="JZP51"/>
      <c r="JZQ51"/>
      <c r="JZR51"/>
      <c r="JZS51"/>
      <c r="JZT51"/>
      <c r="JZU51"/>
      <c r="JZV51"/>
      <c r="JZW51"/>
      <c r="JZX51"/>
      <c r="JZY51"/>
      <c r="JZZ51"/>
      <c r="KAA51"/>
      <c r="KAB51"/>
      <c r="KAC51"/>
      <c r="KAD51"/>
      <c r="KAE51"/>
      <c r="KAF51"/>
      <c r="KAG51"/>
      <c r="KAH51"/>
      <c r="KAI51"/>
      <c r="KAJ51"/>
      <c r="KAK51"/>
      <c r="KAL51"/>
      <c r="KAM51"/>
      <c r="KAN51"/>
      <c r="KAO51"/>
      <c r="KAP51"/>
      <c r="KAQ51"/>
      <c r="KAR51"/>
      <c r="KAS51"/>
      <c r="KAT51"/>
      <c r="KAU51"/>
      <c r="KAV51"/>
      <c r="KAW51"/>
      <c r="KAX51"/>
      <c r="KAY51"/>
      <c r="KAZ51"/>
      <c r="KBA51"/>
      <c r="KBB51"/>
      <c r="KBC51"/>
      <c r="KBD51"/>
      <c r="KBE51"/>
      <c r="KBF51"/>
      <c r="KBG51"/>
      <c r="KBH51"/>
      <c r="KBI51"/>
      <c r="KBJ51"/>
      <c r="KBK51"/>
      <c r="KBL51"/>
      <c r="KBM51"/>
      <c r="KBN51"/>
      <c r="KBO51"/>
      <c r="KBP51"/>
      <c r="KBQ51"/>
      <c r="KBR51"/>
      <c r="KBS51"/>
      <c r="KBT51"/>
      <c r="KBU51"/>
      <c r="KBV51"/>
      <c r="KBW51"/>
      <c r="KBX51"/>
      <c r="KBY51"/>
      <c r="KBZ51"/>
      <c r="KCA51"/>
      <c r="KCB51"/>
      <c r="KCC51"/>
      <c r="KCD51"/>
      <c r="KCE51"/>
      <c r="KCF51"/>
      <c r="KCG51"/>
      <c r="KCH51"/>
      <c r="KCI51"/>
      <c r="KCJ51"/>
      <c r="KCK51"/>
      <c r="KCL51"/>
      <c r="KCM51"/>
      <c r="KCN51"/>
      <c r="KCO51"/>
      <c r="KCP51"/>
      <c r="KCQ51"/>
      <c r="KCR51"/>
      <c r="KCS51"/>
      <c r="KCT51"/>
      <c r="KCU51"/>
      <c r="KCV51"/>
      <c r="KCW51"/>
      <c r="KCX51"/>
      <c r="KCY51"/>
      <c r="KCZ51"/>
      <c r="KDA51"/>
      <c r="KDB51"/>
      <c r="KDC51"/>
      <c r="KDD51"/>
      <c r="KDE51"/>
      <c r="KDF51"/>
      <c r="KDG51"/>
      <c r="KDH51"/>
      <c r="KDI51"/>
      <c r="KDJ51"/>
      <c r="KDK51"/>
      <c r="KDL51"/>
      <c r="KDM51"/>
      <c r="KDN51"/>
      <c r="KDO51"/>
      <c r="KDP51"/>
      <c r="KDQ51"/>
      <c r="KDR51"/>
      <c r="KDS51"/>
      <c r="KDT51"/>
      <c r="KDU51"/>
      <c r="KDV51"/>
      <c r="KDW51"/>
      <c r="KDX51"/>
      <c r="KDY51"/>
      <c r="KDZ51"/>
      <c r="KEA51"/>
      <c r="KEB51"/>
      <c r="KEC51"/>
      <c r="KED51"/>
      <c r="KEE51"/>
      <c r="KEF51"/>
      <c r="KEG51"/>
      <c r="KEH51"/>
      <c r="KEI51"/>
      <c r="KEJ51"/>
      <c r="KEK51"/>
      <c r="KEL51"/>
      <c r="KEM51"/>
      <c r="KEN51"/>
      <c r="KEO51"/>
      <c r="KEP51"/>
      <c r="KEQ51"/>
      <c r="KER51"/>
      <c r="KES51"/>
      <c r="KET51"/>
      <c r="KEU51"/>
      <c r="KEV51"/>
      <c r="KEW51"/>
      <c r="KEX51"/>
      <c r="KEY51"/>
      <c r="KEZ51"/>
      <c r="KFA51"/>
      <c r="KFB51"/>
      <c r="KFC51"/>
      <c r="KFD51"/>
      <c r="KFE51"/>
      <c r="KFF51"/>
      <c r="KFG51"/>
      <c r="KFH51"/>
      <c r="KFI51"/>
      <c r="KFJ51"/>
      <c r="KFK51"/>
      <c r="KFL51"/>
      <c r="KFM51"/>
      <c r="KFN51"/>
      <c r="KFO51"/>
      <c r="KFP51"/>
      <c r="KFQ51"/>
      <c r="KFR51"/>
      <c r="KFS51"/>
      <c r="KFT51"/>
      <c r="KFU51"/>
      <c r="KFV51"/>
      <c r="KFW51"/>
      <c r="KFX51"/>
      <c r="KFY51"/>
      <c r="KFZ51"/>
      <c r="KGA51"/>
      <c r="KGB51"/>
      <c r="KGC51"/>
      <c r="KGD51"/>
      <c r="KGE51"/>
      <c r="KGF51"/>
      <c r="KGG51"/>
      <c r="KGH51"/>
      <c r="KGI51"/>
      <c r="KGJ51"/>
      <c r="KGK51"/>
      <c r="KGL51"/>
      <c r="KGM51"/>
      <c r="KGN51"/>
      <c r="KGO51"/>
      <c r="KGP51"/>
      <c r="KGQ51"/>
      <c r="KGR51"/>
      <c r="KGS51"/>
      <c r="KGT51"/>
      <c r="KGU51"/>
      <c r="KGV51"/>
      <c r="KGW51"/>
      <c r="KGX51"/>
      <c r="KGY51"/>
      <c r="KGZ51"/>
      <c r="KHA51"/>
      <c r="KHB51"/>
      <c r="KHC51"/>
      <c r="KHD51"/>
      <c r="KHE51"/>
      <c r="KHF51"/>
      <c r="KHG51"/>
      <c r="KHH51"/>
      <c r="KHI51"/>
      <c r="KHJ51"/>
      <c r="KHK51"/>
      <c r="KHL51"/>
      <c r="KHM51"/>
      <c r="KHN51"/>
      <c r="KHO51"/>
      <c r="KHP51"/>
      <c r="KHQ51"/>
      <c r="KHR51"/>
      <c r="KHS51"/>
      <c r="KHT51"/>
      <c r="KHU51"/>
      <c r="KHV51"/>
      <c r="KHW51"/>
      <c r="KHX51"/>
      <c r="KHY51"/>
      <c r="KHZ51"/>
      <c r="KIA51"/>
      <c r="KIB51"/>
      <c r="KIC51"/>
      <c r="KID51"/>
      <c r="KIE51"/>
      <c r="KIF51"/>
      <c r="KIG51"/>
      <c r="KIH51"/>
      <c r="KII51"/>
      <c r="KIJ51"/>
      <c r="KIK51"/>
      <c r="KIL51"/>
      <c r="KIM51"/>
      <c r="KIN51"/>
      <c r="KIO51"/>
      <c r="KIP51"/>
      <c r="KIQ51"/>
      <c r="KIR51"/>
      <c r="KIS51"/>
      <c r="KIT51"/>
      <c r="KIU51"/>
      <c r="KIV51"/>
      <c r="KIW51"/>
      <c r="KIX51"/>
      <c r="KIY51"/>
      <c r="KIZ51"/>
      <c r="KJA51"/>
      <c r="KJB51"/>
      <c r="KJC51"/>
      <c r="KJD51"/>
      <c r="KJE51"/>
      <c r="KJF51"/>
      <c r="KJG51"/>
      <c r="KJH51"/>
      <c r="KJI51"/>
      <c r="KJJ51"/>
      <c r="KJK51"/>
      <c r="KJL51"/>
      <c r="KJM51"/>
      <c r="KJN51"/>
      <c r="KJO51"/>
      <c r="KJP51"/>
      <c r="KJQ51"/>
      <c r="KJR51"/>
      <c r="KJS51"/>
      <c r="KJT51"/>
      <c r="KJU51"/>
      <c r="KJV51"/>
      <c r="KJW51"/>
      <c r="KJX51"/>
      <c r="KJY51"/>
      <c r="KJZ51"/>
      <c r="KKA51"/>
      <c r="KKB51"/>
      <c r="KKC51"/>
      <c r="KKD51"/>
      <c r="KKE51"/>
      <c r="KKF51"/>
      <c r="KKG51"/>
      <c r="KKH51"/>
      <c r="KKI51"/>
      <c r="KKJ51"/>
      <c r="KKK51"/>
      <c r="KKL51"/>
      <c r="KKM51"/>
      <c r="KKN51"/>
      <c r="KKO51"/>
      <c r="KKP51"/>
      <c r="KKQ51"/>
      <c r="KKR51"/>
      <c r="KKS51"/>
      <c r="KKT51"/>
      <c r="KKU51"/>
      <c r="KKV51"/>
      <c r="KKW51"/>
      <c r="KKX51"/>
      <c r="KKY51"/>
      <c r="KKZ51"/>
      <c r="KLA51"/>
      <c r="KLB51"/>
      <c r="KLC51"/>
      <c r="KLD51"/>
      <c r="KLE51"/>
      <c r="KLF51"/>
      <c r="KLG51"/>
      <c r="KLH51"/>
      <c r="KLI51"/>
      <c r="KLJ51"/>
      <c r="KLK51"/>
      <c r="KLL51"/>
      <c r="KLM51"/>
      <c r="KLN51"/>
      <c r="KLO51"/>
      <c r="KLP51"/>
      <c r="KLQ51"/>
      <c r="KLR51"/>
      <c r="KLS51"/>
      <c r="KLT51"/>
      <c r="KLU51"/>
      <c r="KLV51"/>
      <c r="KLW51"/>
      <c r="KLX51"/>
      <c r="KLY51"/>
      <c r="KLZ51"/>
      <c r="KMA51"/>
      <c r="KMB51"/>
      <c r="KMC51"/>
      <c r="KMD51"/>
      <c r="KME51"/>
      <c r="KMF51"/>
      <c r="KMG51"/>
      <c r="KMH51"/>
      <c r="KMI51"/>
      <c r="KMJ51"/>
      <c r="KMK51"/>
      <c r="KML51"/>
      <c r="KMM51"/>
      <c r="KMN51"/>
      <c r="KMO51"/>
      <c r="KMP51"/>
      <c r="KMQ51"/>
      <c r="KMR51"/>
      <c r="KMS51"/>
      <c r="KMT51"/>
      <c r="KMU51"/>
      <c r="KMV51"/>
      <c r="KMW51"/>
      <c r="KMX51"/>
      <c r="KMY51"/>
      <c r="KMZ51"/>
      <c r="KNA51"/>
      <c r="KNB51"/>
      <c r="KNC51"/>
      <c r="KND51"/>
      <c r="KNE51"/>
      <c r="KNF51"/>
      <c r="KNG51"/>
      <c r="KNH51"/>
      <c r="KNI51"/>
      <c r="KNJ51"/>
      <c r="KNK51"/>
      <c r="KNL51"/>
      <c r="KNM51"/>
      <c r="KNN51"/>
      <c r="KNO51"/>
      <c r="KNP51"/>
      <c r="KNQ51"/>
      <c r="KNR51"/>
      <c r="KNS51"/>
      <c r="KNT51"/>
      <c r="KNU51"/>
      <c r="KNV51"/>
      <c r="KNW51"/>
      <c r="KNX51"/>
      <c r="KNY51"/>
      <c r="KNZ51"/>
      <c r="KOA51"/>
      <c r="KOB51"/>
      <c r="KOC51"/>
      <c r="KOD51"/>
      <c r="KOE51"/>
      <c r="KOF51"/>
      <c r="KOG51"/>
      <c r="KOH51"/>
      <c r="KOI51"/>
      <c r="KOJ51"/>
      <c r="KOK51"/>
      <c r="KOL51"/>
      <c r="KOM51"/>
      <c r="KON51"/>
      <c r="KOO51"/>
      <c r="KOP51"/>
      <c r="KOQ51"/>
      <c r="KOR51"/>
      <c r="KOS51"/>
      <c r="KOT51"/>
      <c r="KOU51"/>
      <c r="KOV51"/>
      <c r="KOW51"/>
      <c r="KOX51"/>
      <c r="KOY51"/>
      <c r="KOZ51"/>
      <c r="KPA51"/>
      <c r="KPB51"/>
      <c r="KPC51"/>
      <c r="KPD51"/>
      <c r="KPE51"/>
      <c r="KPF51"/>
      <c r="KPG51"/>
      <c r="KPH51"/>
      <c r="KPI51"/>
      <c r="KPJ51"/>
      <c r="KPK51"/>
      <c r="KPL51"/>
      <c r="KPM51"/>
      <c r="KPN51"/>
      <c r="KPO51"/>
      <c r="KPP51"/>
      <c r="KPQ51"/>
      <c r="KPR51"/>
      <c r="KPS51"/>
      <c r="KPT51"/>
      <c r="KPU51"/>
      <c r="KPV51"/>
      <c r="KPW51"/>
      <c r="KPX51"/>
      <c r="KPY51"/>
      <c r="KPZ51"/>
      <c r="KQA51"/>
      <c r="KQB51"/>
      <c r="KQC51"/>
      <c r="KQD51"/>
      <c r="KQE51"/>
      <c r="KQF51"/>
      <c r="KQG51"/>
      <c r="KQH51"/>
      <c r="KQI51"/>
      <c r="KQJ51"/>
      <c r="KQK51"/>
      <c r="KQL51"/>
      <c r="KQM51"/>
      <c r="KQN51"/>
      <c r="KQO51"/>
      <c r="KQP51"/>
      <c r="KQQ51"/>
      <c r="KQR51"/>
      <c r="KQS51"/>
      <c r="KQT51"/>
      <c r="KQU51"/>
      <c r="KQV51"/>
      <c r="KQW51"/>
      <c r="KQX51"/>
      <c r="KQY51"/>
      <c r="KQZ51"/>
      <c r="KRA51"/>
      <c r="KRB51"/>
      <c r="KRC51"/>
      <c r="KRD51"/>
      <c r="KRE51"/>
      <c r="KRF51"/>
      <c r="KRG51"/>
      <c r="KRH51"/>
      <c r="KRI51"/>
      <c r="KRJ51"/>
      <c r="KRK51"/>
      <c r="KRL51"/>
      <c r="KRM51"/>
      <c r="KRN51"/>
      <c r="KRO51"/>
      <c r="KRP51"/>
      <c r="KRQ51"/>
      <c r="KRR51"/>
      <c r="KRS51"/>
      <c r="KRT51"/>
      <c r="KRU51"/>
      <c r="KRV51"/>
      <c r="KRW51"/>
      <c r="KRX51"/>
      <c r="KRY51"/>
      <c r="KRZ51"/>
      <c r="KSA51"/>
      <c r="KSB51"/>
      <c r="KSC51"/>
      <c r="KSD51"/>
      <c r="KSE51"/>
      <c r="KSF51"/>
      <c r="KSG51"/>
      <c r="KSH51"/>
      <c r="KSI51"/>
      <c r="KSJ51"/>
      <c r="KSK51"/>
      <c r="KSL51"/>
      <c r="KSM51"/>
      <c r="KSN51"/>
      <c r="KSO51"/>
      <c r="KSP51"/>
      <c r="KSQ51"/>
      <c r="KSR51"/>
      <c r="KSS51"/>
      <c r="KST51"/>
      <c r="KSU51"/>
      <c r="KSV51"/>
      <c r="KSW51"/>
      <c r="KSX51"/>
      <c r="KSY51"/>
      <c r="KSZ51"/>
      <c r="KTA51"/>
      <c r="KTB51"/>
      <c r="KTC51"/>
      <c r="KTD51"/>
      <c r="KTE51"/>
      <c r="KTF51"/>
      <c r="KTG51"/>
      <c r="KTH51"/>
      <c r="KTI51"/>
      <c r="KTJ51"/>
      <c r="KTK51"/>
      <c r="KTL51"/>
      <c r="KTM51"/>
      <c r="KTN51"/>
      <c r="KTO51"/>
      <c r="KTP51"/>
      <c r="KTQ51"/>
      <c r="KTR51"/>
      <c r="KTS51"/>
      <c r="KTT51"/>
      <c r="KTU51"/>
      <c r="KTV51"/>
      <c r="KTW51"/>
      <c r="KTX51"/>
      <c r="KTY51"/>
      <c r="KTZ51"/>
      <c r="KUA51"/>
      <c r="KUB51"/>
      <c r="KUC51"/>
      <c r="KUD51"/>
      <c r="KUE51"/>
      <c r="KUF51"/>
      <c r="KUG51"/>
      <c r="KUH51"/>
      <c r="KUI51"/>
      <c r="KUJ51"/>
      <c r="KUK51"/>
      <c r="KUL51"/>
      <c r="KUM51"/>
      <c r="KUN51"/>
      <c r="KUO51"/>
      <c r="KUP51"/>
      <c r="KUQ51"/>
      <c r="KUR51"/>
      <c r="KUS51"/>
      <c r="KUT51"/>
      <c r="KUU51"/>
      <c r="KUV51"/>
      <c r="KUW51"/>
      <c r="KUX51"/>
      <c r="KUY51"/>
      <c r="KUZ51"/>
      <c r="KVA51"/>
      <c r="KVB51"/>
      <c r="KVC51"/>
      <c r="KVD51"/>
      <c r="KVE51"/>
      <c r="KVF51"/>
      <c r="KVG51"/>
      <c r="KVH51"/>
      <c r="KVI51"/>
      <c r="KVJ51"/>
      <c r="KVK51"/>
      <c r="KVL51"/>
      <c r="KVM51"/>
      <c r="KVN51"/>
      <c r="KVO51"/>
      <c r="KVP51"/>
      <c r="KVQ51"/>
      <c r="KVR51"/>
      <c r="KVS51"/>
      <c r="KVT51"/>
      <c r="KVU51"/>
      <c r="KVV51"/>
      <c r="KVW51"/>
      <c r="KVX51"/>
      <c r="KVY51"/>
      <c r="KVZ51"/>
      <c r="KWA51"/>
      <c r="KWB51"/>
      <c r="KWC51"/>
      <c r="KWD51"/>
      <c r="KWE51"/>
      <c r="KWF51"/>
      <c r="KWG51"/>
      <c r="KWH51"/>
      <c r="KWI51"/>
      <c r="KWJ51"/>
      <c r="KWK51"/>
      <c r="KWL51"/>
      <c r="KWM51"/>
      <c r="KWN51"/>
      <c r="KWO51"/>
      <c r="KWP51"/>
      <c r="KWQ51"/>
      <c r="KWR51"/>
      <c r="KWS51"/>
      <c r="KWT51"/>
      <c r="KWU51"/>
      <c r="KWV51"/>
      <c r="KWW51"/>
      <c r="KWX51"/>
      <c r="KWY51"/>
      <c r="KWZ51"/>
      <c r="KXA51"/>
      <c r="KXB51"/>
      <c r="KXC51"/>
      <c r="KXD51"/>
      <c r="KXE51"/>
      <c r="KXF51"/>
      <c r="KXG51"/>
      <c r="KXH51"/>
      <c r="KXI51"/>
      <c r="KXJ51"/>
      <c r="KXK51"/>
      <c r="KXL51"/>
      <c r="KXM51"/>
      <c r="KXN51"/>
      <c r="KXO51"/>
      <c r="KXP51"/>
      <c r="KXQ51"/>
      <c r="KXR51"/>
      <c r="KXS51"/>
      <c r="KXT51"/>
      <c r="KXU51"/>
      <c r="KXV51"/>
      <c r="KXW51"/>
      <c r="KXX51"/>
      <c r="KXY51"/>
      <c r="KXZ51"/>
      <c r="KYA51"/>
      <c r="KYB51"/>
      <c r="KYC51"/>
      <c r="KYD51"/>
      <c r="KYE51"/>
      <c r="KYF51"/>
      <c r="KYG51"/>
      <c r="KYH51"/>
      <c r="KYI51"/>
      <c r="KYJ51"/>
      <c r="KYK51"/>
      <c r="KYL51"/>
      <c r="KYM51"/>
      <c r="KYN51"/>
      <c r="KYO51"/>
      <c r="KYP51"/>
      <c r="KYQ51"/>
      <c r="KYR51"/>
      <c r="KYS51"/>
      <c r="KYT51"/>
      <c r="KYU51"/>
      <c r="KYV51"/>
      <c r="KYW51"/>
      <c r="KYX51"/>
      <c r="KYY51"/>
      <c r="KYZ51"/>
      <c r="KZA51"/>
      <c r="KZB51"/>
      <c r="KZC51"/>
      <c r="KZD51"/>
      <c r="KZE51"/>
      <c r="KZF51"/>
      <c r="KZG51"/>
      <c r="KZH51"/>
      <c r="KZI51"/>
      <c r="KZJ51"/>
      <c r="KZK51"/>
      <c r="KZL51"/>
      <c r="KZM51"/>
      <c r="KZN51"/>
      <c r="KZO51"/>
      <c r="KZP51"/>
      <c r="KZQ51"/>
      <c r="KZR51"/>
      <c r="KZS51"/>
      <c r="KZT51"/>
      <c r="KZU51"/>
      <c r="KZV51"/>
      <c r="KZW51"/>
      <c r="KZX51"/>
      <c r="KZY51"/>
      <c r="KZZ51"/>
      <c r="LAA51"/>
      <c r="LAB51"/>
      <c r="LAC51"/>
      <c r="LAD51"/>
      <c r="LAE51"/>
      <c r="LAF51"/>
      <c r="LAG51"/>
      <c r="LAH51"/>
      <c r="LAI51"/>
      <c r="LAJ51"/>
      <c r="LAK51"/>
      <c r="LAL51"/>
      <c r="LAM51"/>
      <c r="LAN51"/>
      <c r="LAO51"/>
      <c r="LAP51"/>
      <c r="LAQ51"/>
      <c r="LAR51"/>
      <c r="LAS51"/>
      <c r="LAT51"/>
      <c r="LAU51"/>
      <c r="LAV51"/>
      <c r="LAW51"/>
      <c r="LAX51"/>
      <c r="LAY51"/>
      <c r="LAZ51"/>
      <c r="LBA51"/>
      <c r="LBB51"/>
      <c r="LBC51"/>
      <c r="LBD51"/>
      <c r="LBE51"/>
      <c r="LBF51"/>
      <c r="LBG51"/>
      <c r="LBH51"/>
      <c r="LBI51"/>
      <c r="LBJ51"/>
      <c r="LBK51"/>
      <c r="LBL51"/>
      <c r="LBM51"/>
      <c r="LBN51"/>
      <c r="LBO51"/>
      <c r="LBP51"/>
      <c r="LBQ51"/>
      <c r="LBR51"/>
      <c r="LBS51"/>
      <c r="LBT51"/>
      <c r="LBU51"/>
      <c r="LBV51"/>
      <c r="LBW51"/>
      <c r="LBX51"/>
      <c r="LBY51"/>
      <c r="LBZ51"/>
      <c r="LCA51"/>
      <c r="LCB51"/>
      <c r="LCC51"/>
      <c r="LCD51"/>
      <c r="LCE51"/>
      <c r="LCF51"/>
      <c r="LCG51"/>
      <c r="LCH51"/>
      <c r="LCI51"/>
      <c r="LCJ51"/>
      <c r="LCK51"/>
      <c r="LCL51"/>
      <c r="LCM51"/>
      <c r="LCN51"/>
      <c r="LCO51"/>
      <c r="LCP51"/>
      <c r="LCQ51"/>
      <c r="LCR51"/>
      <c r="LCS51"/>
      <c r="LCT51"/>
      <c r="LCU51"/>
      <c r="LCV51"/>
      <c r="LCW51"/>
      <c r="LCX51"/>
      <c r="LCY51"/>
      <c r="LCZ51"/>
      <c r="LDA51"/>
      <c r="LDB51"/>
      <c r="LDC51"/>
      <c r="LDD51"/>
      <c r="LDE51"/>
      <c r="LDF51"/>
      <c r="LDG51"/>
      <c r="LDH51"/>
      <c r="LDI51"/>
      <c r="LDJ51"/>
      <c r="LDK51"/>
      <c r="LDL51"/>
      <c r="LDM51"/>
      <c r="LDN51"/>
      <c r="LDO51"/>
      <c r="LDP51"/>
      <c r="LDQ51"/>
      <c r="LDR51"/>
      <c r="LDS51"/>
      <c r="LDT51"/>
      <c r="LDU51"/>
      <c r="LDV51"/>
      <c r="LDW51"/>
      <c r="LDX51"/>
      <c r="LDY51"/>
      <c r="LDZ51"/>
      <c r="LEA51"/>
      <c r="LEB51"/>
      <c r="LEC51"/>
      <c r="LED51"/>
      <c r="LEE51"/>
      <c r="LEF51"/>
      <c r="LEG51"/>
      <c r="LEH51"/>
      <c r="LEI51"/>
      <c r="LEJ51"/>
      <c r="LEK51"/>
      <c r="LEL51"/>
      <c r="LEM51"/>
      <c r="LEN51"/>
      <c r="LEO51"/>
      <c r="LEP51"/>
      <c r="LEQ51"/>
      <c r="LER51"/>
      <c r="LES51"/>
      <c r="LET51"/>
      <c r="LEU51"/>
      <c r="LEV51"/>
      <c r="LEW51"/>
      <c r="LEX51"/>
      <c r="LEY51"/>
      <c r="LEZ51"/>
      <c r="LFA51"/>
      <c r="LFB51"/>
      <c r="LFC51"/>
      <c r="LFD51"/>
      <c r="LFE51"/>
      <c r="LFF51"/>
      <c r="LFG51"/>
      <c r="LFH51"/>
      <c r="LFI51"/>
      <c r="LFJ51"/>
      <c r="LFK51"/>
      <c r="LFL51"/>
      <c r="LFM51"/>
      <c r="LFN51"/>
      <c r="LFO51"/>
      <c r="LFP51"/>
      <c r="LFQ51"/>
      <c r="LFR51"/>
      <c r="LFS51"/>
      <c r="LFT51"/>
      <c r="LFU51"/>
      <c r="LFV51"/>
      <c r="LFW51"/>
      <c r="LFX51"/>
      <c r="LFY51"/>
      <c r="LFZ51"/>
      <c r="LGA51"/>
      <c r="LGB51"/>
      <c r="LGC51"/>
      <c r="LGD51"/>
      <c r="LGE51"/>
      <c r="LGF51"/>
      <c r="LGG51"/>
      <c r="LGH51"/>
      <c r="LGI51"/>
      <c r="LGJ51"/>
      <c r="LGK51"/>
      <c r="LGL51"/>
      <c r="LGM51"/>
      <c r="LGN51"/>
      <c r="LGO51"/>
      <c r="LGP51"/>
      <c r="LGQ51"/>
      <c r="LGR51"/>
      <c r="LGS51"/>
      <c r="LGT51"/>
      <c r="LGU51"/>
      <c r="LGV51"/>
      <c r="LGW51"/>
      <c r="LGX51"/>
      <c r="LGY51"/>
      <c r="LGZ51"/>
      <c r="LHA51"/>
      <c r="LHB51"/>
      <c r="LHC51"/>
      <c r="LHD51"/>
      <c r="LHE51"/>
      <c r="LHF51"/>
      <c r="LHG51"/>
      <c r="LHH51"/>
      <c r="LHI51"/>
      <c r="LHJ51"/>
      <c r="LHK51"/>
      <c r="LHL51"/>
      <c r="LHM51"/>
      <c r="LHN51"/>
      <c r="LHO51"/>
      <c r="LHP51"/>
      <c r="LHQ51"/>
      <c r="LHR51"/>
      <c r="LHS51"/>
      <c r="LHT51"/>
      <c r="LHU51"/>
      <c r="LHV51"/>
      <c r="LHW51"/>
      <c r="LHX51"/>
      <c r="LHY51"/>
      <c r="LHZ51"/>
      <c r="LIA51"/>
      <c r="LIB51"/>
      <c r="LIC51"/>
      <c r="LID51"/>
      <c r="LIE51"/>
      <c r="LIF51"/>
      <c r="LIG51"/>
      <c r="LIH51"/>
      <c r="LII51"/>
      <c r="LIJ51"/>
      <c r="LIK51"/>
      <c r="LIL51"/>
      <c r="LIM51"/>
      <c r="LIN51"/>
      <c r="LIO51"/>
      <c r="LIP51"/>
      <c r="LIQ51"/>
      <c r="LIR51"/>
      <c r="LIS51"/>
      <c r="LIT51"/>
      <c r="LIU51"/>
      <c r="LIV51"/>
      <c r="LIW51"/>
      <c r="LIX51"/>
      <c r="LIY51"/>
      <c r="LIZ51"/>
      <c r="LJA51"/>
      <c r="LJB51"/>
      <c r="LJC51"/>
      <c r="LJD51"/>
      <c r="LJE51"/>
      <c r="LJF51"/>
      <c r="LJG51"/>
      <c r="LJH51"/>
      <c r="LJI51"/>
      <c r="LJJ51"/>
      <c r="LJK51"/>
      <c r="LJL51"/>
      <c r="LJM51"/>
      <c r="LJN51"/>
      <c r="LJO51"/>
      <c r="LJP51"/>
      <c r="LJQ51"/>
      <c r="LJR51"/>
      <c r="LJS51"/>
      <c r="LJT51"/>
      <c r="LJU51"/>
      <c r="LJV51"/>
      <c r="LJW51"/>
      <c r="LJX51"/>
      <c r="LJY51"/>
      <c r="LJZ51"/>
      <c r="LKA51"/>
      <c r="LKB51"/>
      <c r="LKC51"/>
      <c r="LKD51"/>
      <c r="LKE51"/>
      <c r="LKF51"/>
      <c r="LKG51"/>
      <c r="LKH51"/>
      <c r="LKI51"/>
      <c r="LKJ51"/>
      <c r="LKK51"/>
      <c r="LKL51"/>
      <c r="LKM51"/>
      <c r="LKN51"/>
      <c r="LKO51"/>
      <c r="LKP51"/>
      <c r="LKQ51"/>
      <c r="LKR51"/>
      <c r="LKS51"/>
      <c r="LKT51"/>
      <c r="LKU51"/>
      <c r="LKV51"/>
      <c r="LKW51"/>
      <c r="LKX51"/>
      <c r="LKY51"/>
      <c r="LKZ51"/>
      <c r="LLA51"/>
      <c r="LLB51"/>
      <c r="LLC51"/>
      <c r="LLD51"/>
      <c r="LLE51"/>
      <c r="LLF51"/>
      <c r="LLG51"/>
      <c r="LLH51"/>
      <c r="LLI51"/>
      <c r="LLJ51"/>
      <c r="LLK51"/>
      <c r="LLL51"/>
      <c r="LLM51"/>
      <c r="LLN51"/>
      <c r="LLO51"/>
      <c r="LLP51"/>
      <c r="LLQ51"/>
      <c r="LLR51"/>
      <c r="LLS51"/>
      <c r="LLT51"/>
      <c r="LLU51"/>
      <c r="LLV51"/>
      <c r="LLW51"/>
      <c r="LLX51"/>
      <c r="LLY51"/>
      <c r="LLZ51"/>
      <c r="LMA51"/>
      <c r="LMB51"/>
      <c r="LMC51"/>
      <c r="LMD51"/>
      <c r="LME51"/>
      <c r="LMF51"/>
      <c r="LMG51"/>
      <c r="LMH51"/>
      <c r="LMI51"/>
      <c r="LMJ51"/>
      <c r="LMK51"/>
      <c r="LML51"/>
      <c r="LMM51"/>
      <c r="LMN51"/>
      <c r="LMO51"/>
      <c r="LMP51"/>
      <c r="LMQ51"/>
      <c r="LMR51"/>
      <c r="LMS51"/>
      <c r="LMT51"/>
      <c r="LMU51"/>
      <c r="LMV51"/>
      <c r="LMW51"/>
      <c r="LMX51"/>
      <c r="LMY51"/>
      <c r="LMZ51"/>
      <c r="LNA51"/>
      <c r="LNB51"/>
      <c r="LNC51"/>
      <c r="LND51"/>
      <c r="LNE51"/>
      <c r="LNF51"/>
      <c r="LNG51"/>
      <c r="LNH51"/>
      <c r="LNI51"/>
      <c r="LNJ51"/>
      <c r="LNK51"/>
      <c r="LNL51"/>
      <c r="LNM51"/>
      <c r="LNN51"/>
      <c r="LNO51"/>
      <c r="LNP51"/>
      <c r="LNQ51"/>
      <c r="LNR51"/>
      <c r="LNS51"/>
      <c r="LNT51"/>
      <c r="LNU51"/>
      <c r="LNV51"/>
      <c r="LNW51"/>
      <c r="LNX51"/>
      <c r="LNY51"/>
      <c r="LNZ51"/>
      <c r="LOA51"/>
      <c r="LOB51"/>
      <c r="LOC51"/>
      <c r="LOD51"/>
      <c r="LOE51"/>
      <c r="LOF51"/>
      <c r="LOG51"/>
      <c r="LOH51"/>
      <c r="LOI51"/>
      <c r="LOJ51"/>
      <c r="LOK51"/>
      <c r="LOL51"/>
      <c r="LOM51"/>
      <c r="LON51"/>
      <c r="LOO51"/>
      <c r="LOP51"/>
      <c r="LOQ51"/>
      <c r="LOR51"/>
      <c r="LOS51"/>
      <c r="LOT51"/>
      <c r="LOU51"/>
      <c r="LOV51"/>
      <c r="LOW51"/>
      <c r="LOX51"/>
      <c r="LOY51"/>
      <c r="LOZ51"/>
      <c r="LPA51"/>
      <c r="LPB51"/>
      <c r="LPC51"/>
      <c r="LPD51"/>
      <c r="LPE51"/>
      <c r="LPF51"/>
      <c r="LPG51"/>
      <c r="LPH51"/>
      <c r="LPI51"/>
      <c r="LPJ51"/>
      <c r="LPK51"/>
      <c r="LPL51"/>
      <c r="LPM51"/>
      <c r="LPN51"/>
      <c r="LPO51"/>
      <c r="LPP51"/>
      <c r="LPQ51"/>
      <c r="LPR51"/>
      <c r="LPS51"/>
      <c r="LPT51"/>
      <c r="LPU51"/>
      <c r="LPV51"/>
      <c r="LPW51"/>
      <c r="LPX51"/>
      <c r="LPY51"/>
      <c r="LPZ51"/>
      <c r="LQA51"/>
      <c r="LQB51"/>
      <c r="LQC51"/>
      <c r="LQD51"/>
      <c r="LQE51"/>
      <c r="LQF51"/>
      <c r="LQG51"/>
      <c r="LQH51"/>
      <c r="LQI51"/>
      <c r="LQJ51"/>
      <c r="LQK51"/>
      <c r="LQL51"/>
      <c r="LQM51"/>
      <c r="LQN51"/>
      <c r="LQO51"/>
      <c r="LQP51"/>
      <c r="LQQ51"/>
      <c r="LQR51"/>
      <c r="LQS51"/>
      <c r="LQT51"/>
      <c r="LQU51"/>
      <c r="LQV51"/>
      <c r="LQW51"/>
      <c r="LQX51"/>
      <c r="LQY51"/>
      <c r="LQZ51"/>
      <c r="LRA51"/>
      <c r="LRB51"/>
      <c r="LRC51"/>
      <c r="LRD51"/>
      <c r="LRE51"/>
      <c r="LRF51"/>
      <c r="LRG51"/>
      <c r="LRH51"/>
      <c r="LRI51"/>
      <c r="LRJ51"/>
      <c r="LRK51"/>
      <c r="LRL51"/>
      <c r="LRM51"/>
      <c r="LRN51"/>
      <c r="LRO51"/>
      <c r="LRP51"/>
      <c r="LRQ51"/>
      <c r="LRR51"/>
      <c r="LRS51"/>
      <c r="LRT51"/>
      <c r="LRU51"/>
      <c r="LRV51"/>
      <c r="LRW51"/>
      <c r="LRX51"/>
      <c r="LRY51"/>
      <c r="LRZ51"/>
      <c r="LSA51"/>
      <c r="LSB51"/>
      <c r="LSC51"/>
      <c r="LSD51"/>
      <c r="LSE51"/>
      <c r="LSF51"/>
      <c r="LSG51"/>
      <c r="LSH51"/>
      <c r="LSI51"/>
      <c r="LSJ51"/>
      <c r="LSK51"/>
      <c r="LSL51"/>
      <c r="LSM51"/>
      <c r="LSN51"/>
      <c r="LSO51"/>
      <c r="LSP51"/>
      <c r="LSQ51"/>
      <c r="LSR51"/>
      <c r="LSS51"/>
      <c r="LST51"/>
      <c r="LSU51"/>
      <c r="LSV51"/>
      <c r="LSW51"/>
      <c r="LSX51"/>
      <c r="LSY51"/>
      <c r="LSZ51"/>
      <c r="LTA51"/>
      <c r="LTB51"/>
      <c r="LTC51"/>
      <c r="LTD51"/>
      <c r="LTE51"/>
      <c r="LTF51"/>
      <c r="LTG51"/>
      <c r="LTH51"/>
      <c r="LTI51"/>
      <c r="LTJ51"/>
      <c r="LTK51"/>
      <c r="LTL51"/>
      <c r="LTM51"/>
      <c r="LTN51"/>
      <c r="LTO51"/>
      <c r="LTP51"/>
      <c r="LTQ51"/>
      <c r="LTR51"/>
      <c r="LTS51"/>
      <c r="LTT51"/>
      <c r="LTU51"/>
      <c r="LTV51"/>
      <c r="LTW51"/>
      <c r="LTX51"/>
      <c r="LTY51"/>
      <c r="LTZ51"/>
      <c r="LUA51"/>
      <c r="LUB51"/>
      <c r="LUC51"/>
      <c r="LUD51"/>
      <c r="LUE51"/>
      <c r="LUF51"/>
      <c r="LUG51"/>
      <c r="LUH51"/>
      <c r="LUI51"/>
      <c r="LUJ51"/>
      <c r="LUK51"/>
      <c r="LUL51"/>
      <c r="LUM51"/>
      <c r="LUN51"/>
      <c r="LUO51"/>
      <c r="LUP51"/>
      <c r="LUQ51"/>
      <c r="LUR51"/>
      <c r="LUS51"/>
      <c r="LUT51"/>
      <c r="LUU51"/>
      <c r="LUV51"/>
      <c r="LUW51"/>
      <c r="LUX51"/>
      <c r="LUY51"/>
      <c r="LUZ51"/>
      <c r="LVA51"/>
      <c r="LVB51"/>
      <c r="LVC51"/>
      <c r="LVD51"/>
      <c r="LVE51"/>
      <c r="LVF51"/>
      <c r="LVG51"/>
      <c r="LVH51"/>
      <c r="LVI51"/>
      <c r="LVJ51"/>
      <c r="LVK51"/>
      <c r="LVL51"/>
      <c r="LVM51"/>
      <c r="LVN51"/>
      <c r="LVO51"/>
      <c r="LVP51"/>
      <c r="LVQ51"/>
      <c r="LVR51"/>
      <c r="LVS51"/>
      <c r="LVT51"/>
      <c r="LVU51"/>
      <c r="LVV51"/>
      <c r="LVW51"/>
      <c r="LVX51"/>
      <c r="LVY51"/>
      <c r="LVZ51"/>
      <c r="LWA51"/>
      <c r="LWB51"/>
      <c r="LWC51"/>
      <c r="LWD51"/>
      <c r="LWE51"/>
      <c r="LWF51"/>
      <c r="LWG51"/>
      <c r="LWH51"/>
      <c r="LWI51"/>
      <c r="LWJ51"/>
      <c r="LWK51"/>
      <c r="LWL51"/>
      <c r="LWM51"/>
      <c r="LWN51"/>
      <c r="LWO51"/>
      <c r="LWP51"/>
      <c r="LWQ51"/>
      <c r="LWR51"/>
      <c r="LWS51"/>
      <c r="LWT51"/>
      <c r="LWU51"/>
      <c r="LWV51"/>
      <c r="LWW51"/>
      <c r="LWX51"/>
      <c r="LWY51"/>
      <c r="LWZ51"/>
      <c r="LXA51"/>
      <c r="LXB51"/>
      <c r="LXC51"/>
      <c r="LXD51"/>
      <c r="LXE51"/>
      <c r="LXF51"/>
      <c r="LXG51"/>
      <c r="LXH51"/>
      <c r="LXI51"/>
      <c r="LXJ51"/>
      <c r="LXK51"/>
      <c r="LXL51"/>
      <c r="LXM51"/>
      <c r="LXN51"/>
      <c r="LXO51"/>
      <c r="LXP51"/>
      <c r="LXQ51"/>
      <c r="LXR51"/>
      <c r="LXS51"/>
      <c r="LXT51"/>
      <c r="LXU51"/>
      <c r="LXV51"/>
      <c r="LXW51"/>
      <c r="LXX51"/>
      <c r="LXY51"/>
      <c r="LXZ51"/>
      <c r="LYA51"/>
      <c r="LYB51"/>
      <c r="LYC51"/>
      <c r="LYD51"/>
      <c r="LYE51"/>
      <c r="LYF51"/>
      <c r="LYG51"/>
      <c r="LYH51"/>
      <c r="LYI51"/>
      <c r="LYJ51"/>
      <c r="LYK51"/>
      <c r="LYL51"/>
      <c r="LYM51"/>
      <c r="LYN51"/>
      <c r="LYO51"/>
      <c r="LYP51"/>
      <c r="LYQ51"/>
      <c r="LYR51"/>
      <c r="LYS51"/>
      <c r="LYT51"/>
      <c r="LYU51"/>
      <c r="LYV51"/>
      <c r="LYW51"/>
      <c r="LYX51"/>
      <c r="LYY51"/>
      <c r="LYZ51"/>
      <c r="LZA51"/>
      <c r="LZB51"/>
      <c r="LZC51"/>
      <c r="LZD51"/>
      <c r="LZE51"/>
      <c r="LZF51"/>
      <c r="LZG51"/>
      <c r="LZH51"/>
      <c r="LZI51"/>
      <c r="LZJ51"/>
      <c r="LZK51"/>
      <c r="LZL51"/>
      <c r="LZM51"/>
      <c r="LZN51"/>
      <c r="LZO51"/>
      <c r="LZP51"/>
      <c r="LZQ51"/>
      <c r="LZR51"/>
      <c r="LZS51"/>
      <c r="LZT51"/>
      <c r="LZU51"/>
      <c r="LZV51"/>
      <c r="LZW51"/>
      <c r="LZX51"/>
      <c r="LZY51"/>
      <c r="LZZ51"/>
      <c r="MAA51"/>
      <c r="MAB51"/>
      <c r="MAC51"/>
      <c r="MAD51"/>
      <c r="MAE51"/>
      <c r="MAF51"/>
      <c r="MAG51"/>
      <c r="MAH51"/>
      <c r="MAI51"/>
      <c r="MAJ51"/>
      <c r="MAK51"/>
      <c r="MAL51"/>
      <c r="MAM51"/>
      <c r="MAN51"/>
      <c r="MAO51"/>
      <c r="MAP51"/>
      <c r="MAQ51"/>
      <c r="MAR51"/>
      <c r="MAS51"/>
      <c r="MAT51"/>
      <c r="MAU51"/>
      <c r="MAV51"/>
      <c r="MAW51"/>
      <c r="MAX51"/>
      <c r="MAY51"/>
      <c r="MAZ51"/>
      <c r="MBA51"/>
      <c r="MBB51"/>
      <c r="MBC51"/>
      <c r="MBD51"/>
      <c r="MBE51"/>
      <c r="MBF51"/>
      <c r="MBG51"/>
      <c r="MBH51"/>
      <c r="MBI51"/>
      <c r="MBJ51"/>
      <c r="MBK51"/>
      <c r="MBL51"/>
      <c r="MBM51"/>
      <c r="MBN51"/>
      <c r="MBO51"/>
      <c r="MBP51"/>
      <c r="MBQ51"/>
      <c r="MBR51"/>
      <c r="MBS51"/>
      <c r="MBT51"/>
      <c r="MBU51"/>
      <c r="MBV51"/>
      <c r="MBW51"/>
      <c r="MBX51"/>
      <c r="MBY51"/>
      <c r="MBZ51"/>
      <c r="MCA51"/>
      <c r="MCB51"/>
      <c r="MCC51"/>
      <c r="MCD51"/>
      <c r="MCE51"/>
      <c r="MCF51"/>
      <c r="MCG51"/>
      <c r="MCH51"/>
      <c r="MCI51"/>
      <c r="MCJ51"/>
      <c r="MCK51"/>
      <c r="MCL51"/>
      <c r="MCM51"/>
      <c r="MCN51"/>
      <c r="MCO51"/>
      <c r="MCP51"/>
      <c r="MCQ51"/>
      <c r="MCR51"/>
      <c r="MCS51"/>
      <c r="MCT51"/>
      <c r="MCU51"/>
      <c r="MCV51"/>
      <c r="MCW51"/>
      <c r="MCX51"/>
      <c r="MCY51"/>
      <c r="MCZ51"/>
      <c r="MDA51"/>
      <c r="MDB51"/>
      <c r="MDC51"/>
      <c r="MDD51"/>
      <c r="MDE51"/>
      <c r="MDF51"/>
      <c r="MDG51"/>
      <c r="MDH51"/>
      <c r="MDI51"/>
      <c r="MDJ51"/>
      <c r="MDK51"/>
      <c r="MDL51"/>
      <c r="MDM51"/>
      <c r="MDN51"/>
      <c r="MDO51"/>
      <c r="MDP51"/>
      <c r="MDQ51"/>
      <c r="MDR51"/>
      <c r="MDS51"/>
      <c r="MDT51"/>
      <c r="MDU51"/>
      <c r="MDV51"/>
      <c r="MDW51"/>
      <c r="MDX51"/>
      <c r="MDY51"/>
      <c r="MDZ51"/>
      <c r="MEA51"/>
      <c r="MEB51"/>
      <c r="MEC51"/>
      <c r="MED51"/>
      <c r="MEE51"/>
      <c r="MEF51"/>
      <c r="MEG51"/>
      <c r="MEH51"/>
      <c r="MEI51"/>
      <c r="MEJ51"/>
      <c r="MEK51"/>
      <c r="MEL51"/>
      <c r="MEM51"/>
      <c r="MEN51"/>
      <c r="MEO51"/>
      <c r="MEP51"/>
      <c r="MEQ51"/>
      <c r="MER51"/>
      <c r="MES51"/>
      <c r="MET51"/>
      <c r="MEU51"/>
      <c r="MEV51"/>
      <c r="MEW51"/>
      <c r="MEX51"/>
      <c r="MEY51"/>
      <c r="MEZ51"/>
      <c r="MFA51"/>
      <c r="MFB51"/>
      <c r="MFC51"/>
      <c r="MFD51"/>
      <c r="MFE51"/>
      <c r="MFF51"/>
      <c r="MFG51"/>
      <c r="MFH51"/>
      <c r="MFI51"/>
      <c r="MFJ51"/>
      <c r="MFK51"/>
      <c r="MFL51"/>
      <c r="MFM51"/>
      <c r="MFN51"/>
      <c r="MFO51"/>
      <c r="MFP51"/>
      <c r="MFQ51"/>
      <c r="MFR51"/>
      <c r="MFS51"/>
      <c r="MFT51"/>
      <c r="MFU51"/>
      <c r="MFV51"/>
      <c r="MFW51"/>
      <c r="MFX51"/>
      <c r="MFY51"/>
      <c r="MFZ51"/>
      <c r="MGA51"/>
      <c r="MGB51"/>
      <c r="MGC51"/>
      <c r="MGD51"/>
      <c r="MGE51"/>
      <c r="MGF51"/>
      <c r="MGG51"/>
      <c r="MGH51"/>
      <c r="MGI51"/>
      <c r="MGJ51"/>
      <c r="MGK51"/>
      <c r="MGL51"/>
      <c r="MGM51"/>
      <c r="MGN51"/>
      <c r="MGO51"/>
      <c r="MGP51"/>
      <c r="MGQ51"/>
      <c r="MGR51"/>
      <c r="MGS51"/>
      <c r="MGT51"/>
      <c r="MGU51"/>
      <c r="MGV51"/>
      <c r="MGW51"/>
      <c r="MGX51"/>
      <c r="MGY51"/>
      <c r="MGZ51"/>
      <c r="MHA51"/>
      <c r="MHB51"/>
      <c r="MHC51"/>
      <c r="MHD51"/>
      <c r="MHE51"/>
      <c r="MHF51"/>
      <c r="MHG51"/>
      <c r="MHH51"/>
      <c r="MHI51"/>
      <c r="MHJ51"/>
      <c r="MHK51"/>
      <c r="MHL51"/>
      <c r="MHM51"/>
      <c r="MHN51"/>
      <c r="MHO51"/>
      <c r="MHP51"/>
      <c r="MHQ51"/>
      <c r="MHR51"/>
      <c r="MHS51"/>
      <c r="MHT51"/>
      <c r="MHU51"/>
      <c r="MHV51"/>
      <c r="MHW51"/>
      <c r="MHX51"/>
      <c r="MHY51"/>
      <c r="MHZ51"/>
      <c r="MIA51"/>
      <c r="MIB51"/>
      <c r="MIC51"/>
      <c r="MID51"/>
      <c r="MIE51"/>
      <c r="MIF51"/>
      <c r="MIG51"/>
      <c r="MIH51"/>
      <c r="MII51"/>
      <c r="MIJ51"/>
      <c r="MIK51"/>
      <c r="MIL51"/>
      <c r="MIM51"/>
      <c r="MIN51"/>
      <c r="MIO51"/>
      <c r="MIP51"/>
      <c r="MIQ51"/>
      <c r="MIR51"/>
      <c r="MIS51"/>
      <c r="MIT51"/>
      <c r="MIU51"/>
      <c r="MIV51"/>
      <c r="MIW51"/>
      <c r="MIX51"/>
      <c r="MIY51"/>
      <c r="MIZ51"/>
      <c r="MJA51"/>
      <c r="MJB51"/>
      <c r="MJC51"/>
      <c r="MJD51"/>
      <c r="MJE51"/>
      <c r="MJF51"/>
      <c r="MJG51"/>
      <c r="MJH51"/>
      <c r="MJI51"/>
      <c r="MJJ51"/>
      <c r="MJK51"/>
      <c r="MJL51"/>
      <c r="MJM51"/>
      <c r="MJN51"/>
      <c r="MJO51"/>
      <c r="MJP51"/>
      <c r="MJQ51"/>
      <c r="MJR51"/>
      <c r="MJS51"/>
      <c r="MJT51"/>
      <c r="MJU51"/>
      <c r="MJV51"/>
      <c r="MJW51"/>
      <c r="MJX51"/>
      <c r="MJY51"/>
      <c r="MJZ51"/>
      <c r="MKA51"/>
      <c r="MKB51"/>
      <c r="MKC51"/>
      <c r="MKD51"/>
      <c r="MKE51"/>
      <c r="MKF51"/>
      <c r="MKG51"/>
      <c r="MKH51"/>
      <c r="MKI51"/>
      <c r="MKJ51"/>
      <c r="MKK51"/>
      <c r="MKL51"/>
      <c r="MKM51"/>
      <c r="MKN51"/>
      <c r="MKO51"/>
      <c r="MKP51"/>
      <c r="MKQ51"/>
      <c r="MKR51"/>
      <c r="MKS51"/>
      <c r="MKT51"/>
      <c r="MKU51"/>
      <c r="MKV51"/>
      <c r="MKW51"/>
      <c r="MKX51"/>
      <c r="MKY51"/>
      <c r="MKZ51"/>
      <c r="MLA51"/>
      <c r="MLB51"/>
      <c r="MLC51"/>
      <c r="MLD51"/>
      <c r="MLE51"/>
      <c r="MLF51"/>
      <c r="MLG51"/>
      <c r="MLH51"/>
      <c r="MLI51"/>
      <c r="MLJ51"/>
      <c r="MLK51"/>
      <c r="MLL51"/>
      <c r="MLM51"/>
      <c r="MLN51"/>
      <c r="MLO51"/>
      <c r="MLP51"/>
      <c r="MLQ51"/>
      <c r="MLR51"/>
      <c r="MLS51"/>
      <c r="MLT51"/>
      <c r="MLU51"/>
      <c r="MLV51"/>
      <c r="MLW51"/>
      <c r="MLX51"/>
      <c r="MLY51"/>
      <c r="MLZ51"/>
      <c r="MMA51"/>
      <c r="MMB51"/>
      <c r="MMC51"/>
      <c r="MMD51"/>
      <c r="MME51"/>
      <c r="MMF51"/>
      <c r="MMG51"/>
      <c r="MMH51"/>
      <c r="MMI51"/>
      <c r="MMJ51"/>
      <c r="MMK51"/>
      <c r="MML51"/>
      <c r="MMM51"/>
      <c r="MMN51"/>
      <c r="MMO51"/>
      <c r="MMP51"/>
      <c r="MMQ51"/>
      <c r="MMR51"/>
      <c r="MMS51"/>
      <c r="MMT51"/>
      <c r="MMU51"/>
      <c r="MMV51"/>
      <c r="MMW51"/>
      <c r="MMX51"/>
      <c r="MMY51"/>
      <c r="MMZ51"/>
      <c r="MNA51"/>
      <c r="MNB51"/>
      <c r="MNC51"/>
      <c r="MND51"/>
      <c r="MNE51"/>
      <c r="MNF51"/>
      <c r="MNG51"/>
      <c r="MNH51"/>
      <c r="MNI51"/>
      <c r="MNJ51"/>
      <c r="MNK51"/>
      <c r="MNL51"/>
      <c r="MNM51"/>
      <c r="MNN51"/>
      <c r="MNO51"/>
      <c r="MNP51"/>
      <c r="MNQ51"/>
      <c r="MNR51"/>
      <c r="MNS51"/>
      <c r="MNT51"/>
      <c r="MNU51"/>
      <c r="MNV51"/>
      <c r="MNW51"/>
      <c r="MNX51"/>
      <c r="MNY51"/>
      <c r="MNZ51"/>
      <c r="MOA51"/>
      <c r="MOB51"/>
      <c r="MOC51"/>
      <c r="MOD51"/>
      <c r="MOE51"/>
      <c r="MOF51"/>
      <c r="MOG51"/>
      <c r="MOH51"/>
      <c r="MOI51"/>
      <c r="MOJ51"/>
      <c r="MOK51"/>
      <c r="MOL51"/>
      <c r="MOM51"/>
      <c r="MON51"/>
      <c r="MOO51"/>
      <c r="MOP51"/>
      <c r="MOQ51"/>
      <c r="MOR51"/>
      <c r="MOS51"/>
      <c r="MOT51"/>
      <c r="MOU51"/>
      <c r="MOV51"/>
      <c r="MOW51"/>
      <c r="MOX51"/>
      <c r="MOY51"/>
      <c r="MOZ51"/>
      <c r="MPA51"/>
      <c r="MPB51"/>
      <c r="MPC51"/>
      <c r="MPD51"/>
      <c r="MPE51"/>
      <c r="MPF51"/>
      <c r="MPG51"/>
      <c r="MPH51"/>
      <c r="MPI51"/>
      <c r="MPJ51"/>
      <c r="MPK51"/>
      <c r="MPL51"/>
      <c r="MPM51"/>
      <c r="MPN51"/>
      <c r="MPO51"/>
      <c r="MPP51"/>
      <c r="MPQ51"/>
      <c r="MPR51"/>
      <c r="MPS51"/>
      <c r="MPT51"/>
      <c r="MPU51"/>
      <c r="MPV51"/>
      <c r="MPW51"/>
      <c r="MPX51"/>
      <c r="MPY51"/>
      <c r="MPZ51"/>
      <c r="MQA51"/>
      <c r="MQB51"/>
      <c r="MQC51"/>
      <c r="MQD51"/>
      <c r="MQE51"/>
      <c r="MQF51"/>
      <c r="MQG51"/>
      <c r="MQH51"/>
      <c r="MQI51"/>
      <c r="MQJ51"/>
      <c r="MQK51"/>
      <c r="MQL51"/>
      <c r="MQM51"/>
      <c r="MQN51"/>
      <c r="MQO51"/>
      <c r="MQP51"/>
      <c r="MQQ51"/>
      <c r="MQR51"/>
      <c r="MQS51"/>
      <c r="MQT51"/>
      <c r="MQU51"/>
      <c r="MQV51"/>
      <c r="MQW51"/>
      <c r="MQX51"/>
      <c r="MQY51"/>
      <c r="MQZ51"/>
      <c r="MRA51"/>
      <c r="MRB51"/>
      <c r="MRC51"/>
      <c r="MRD51"/>
      <c r="MRE51"/>
      <c r="MRF51"/>
      <c r="MRG51"/>
      <c r="MRH51"/>
      <c r="MRI51"/>
      <c r="MRJ51"/>
      <c r="MRK51"/>
      <c r="MRL51"/>
      <c r="MRM51"/>
      <c r="MRN51"/>
      <c r="MRO51"/>
      <c r="MRP51"/>
      <c r="MRQ51"/>
      <c r="MRR51"/>
      <c r="MRS51"/>
      <c r="MRT51"/>
      <c r="MRU51"/>
      <c r="MRV51"/>
      <c r="MRW51"/>
      <c r="MRX51"/>
      <c r="MRY51"/>
      <c r="MRZ51"/>
      <c r="MSA51"/>
      <c r="MSB51"/>
      <c r="MSC51"/>
      <c r="MSD51"/>
      <c r="MSE51"/>
      <c r="MSF51"/>
      <c r="MSG51"/>
      <c r="MSH51"/>
      <c r="MSI51"/>
      <c r="MSJ51"/>
      <c r="MSK51"/>
      <c r="MSL51"/>
      <c r="MSM51"/>
      <c r="MSN51"/>
      <c r="MSO51"/>
      <c r="MSP51"/>
      <c r="MSQ51"/>
      <c r="MSR51"/>
      <c r="MSS51"/>
      <c r="MST51"/>
      <c r="MSU51"/>
      <c r="MSV51"/>
      <c r="MSW51"/>
      <c r="MSX51"/>
      <c r="MSY51"/>
      <c r="MSZ51"/>
      <c r="MTA51"/>
      <c r="MTB51"/>
      <c r="MTC51"/>
      <c r="MTD51"/>
      <c r="MTE51"/>
      <c r="MTF51"/>
      <c r="MTG51"/>
      <c r="MTH51"/>
      <c r="MTI51"/>
      <c r="MTJ51"/>
      <c r="MTK51"/>
      <c r="MTL51"/>
      <c r="MTM51"/>
      <c r="MTN51"/>
      <c r="MTO51"/>
      <c r="MTP51"/>
      <c r="MTQ51"/>
      <c r="MTR51"/>
      <c r="MTS51"/>
      <c r="MTT51"/>
      <c r="MTU51"/>
      <c r="MTV51"/>
      <c r="MTW51"/>
      <c r="MTX51"/>
      <c r="MTY51"/>
      <c r="MTZ51"/>
      <c r="MUA51"/>
      <c r="MUB51"/>
      <c r="MUC51"/>
      <c r="MUD51"/>
      <c r="MUE51"/>
      <c r="MUF51"/>
      <c r="MUG51"/>
      <c r="MUH51"/>
      <c r="MUI51"/>
      <c r="MUJ51"/>
      <c r="MUK51"/>
      <c r="MUL51"/>
      <c r="MUM51"/>
      <c r="MUN51"/>
      <c r="MUO51"/>
      <c r="MUP51"/>
      <c r="MUQ51"/>
      <c r="MUR51"/>
      <c r="MUS51"/>
      <c r="MUT51"/>
      <c r="MUU51"/>
      <c r="MUV51"/>
      <c r="MUW51"/>
      <c r="MUX51"/>
      <c r="MUY51"/>
      <c r="MUZ51"/>
      <c r="MVA51"/>
      <c r="MVB51"/>
      <c r="MVC51"/>
      <c r="MVD51"/>
      <c r="MVE51"/>
      <c r="MVF51"/>
      <c r="MVG51"/>
      <c r="MVH51"/>
      <c r="MVI51"/>
      <c r="MVJ51"/>
      <c r="MVK51"/>
      <c r="MVL51"/>
      <c r="MVM51"/>
      <c r="MVN51"/>
      <c r="MVO51"/>
      <c r="MVP51"/>
      <c r="MVQ51"/>
      <c r="MVR51"/>
      <c r="MVS51"/>
      <c r="MVT51"/>
      <c r="MVU51"/>
      <c r="MVV51"/>
      <c r="MVW51"/>
      <c r="MVX51"/>
      <c r="MVY51"/>
      <c r="MVZ51"/>
      <c r="MWA51"/>
      <c r="MWB51"/>
      <c r="MWC51"/>
      <c r="MWD51"/>
      <c r="MWE51"/>
      <c r="MWF51"/>
      <c r="MWG51"/>
      <c r="MWH51"/>
      <c r="MWI51"/>
      <c r="MWJ51"/>
      <c r="MWK51"/>
      <c r="MWL51"/>
      <c r="MWM51"/>
      <c r="MWN51"/>
      <c r="MWO51"/>
      <c r="MWP51"/>
      <c r="MWQ51"/>
      <c r="MWR51"/>
      <c r="MWS51"/>
      <c r="MWT51"/>
      <c r="MWU51"/>
      <c r="MWV51"/>
      <c r="MWW51"/>
      <c r="MWX51"/>
      <c r="MWY51"/>
      <c r="MWZ51"/>
      <c r="MXA51"/>
      <c r="MXB51"/>
      <c r="MXC51"/>
      <c r="MXD51"/>
      <c r="MXE51"/>
      <c r="MXF51"/>
      <c r="MXG51"/>
      <c r="MXH51"/>
      <c r="MXI51"/>
      <c r="MXJ51"/>
      <c r="MXK51"/>
      <c r="MXL51"/>
      <c r="MXM51"/>
      <c r="MXN51"/>
      <c r="MXO51"/>
      <c r="MXP51"/>
      <c r="MXQ51"/>
      <c r="MXR51"/>
      <c r="MXS51"/>
      <c r="MXT51"/>
      <c r="MXU51"/>
      <c r="MXV51"/>
      <c r="MXW51"/>
      <c r="MXX51"/>
      <c r="MXY51"/>
      <c r="MXZ51"/>
      <c r="MYA51"/>
      <c r="MYB51"/>
      <c r="MYC51"/>
      <c r="MYD51"/>
      <c r="MYE51"/>
      <c r="MYF51"/>
      <c r="MYG51"/>
      <c r="MYH51"/>
      <c r="MYI51"/>
      <c r="MYJ51"/>
      <c r="MYK51"/>
      <c r="MYL51"/>
      <c r="MYM51"/>
      <c r="MYN51"/>
      <c r="MYO51"/>
      <c r="MYP51"/>
      <c r="MYQ51"/>
      <c r="MYR51"/>
      <c r="MYS51"/>
      <c r="MYT51"/>
      <c r="MYU51"/>
      <c r="MYV51"/>
      <c r="MYW51"/>
      <c r="MYX51"/>
      <c r="MYY51"/>
      <c r="MYZ51"/>
      <c r="MZA51"/>
      <c r="MZB51"/>
      <c r="MZC51"/>
      <c r="MZD51"/>
      <c r="MZE51"/>
      <c r="MZF51"/>
      <c r="MZG51"/>
      <c r="MZH51"/>
      <c r="MZI51"/>
      <c r="MZJ51"/>
      <c r="MZK51"/>
      <c r="MZL51"/>
      <c r="MZM51"/>
      <c r="MZN51"/>
      <c r="MZO51"/>
      <c r="MZP51"/>
      <c r="MZQ51"/>
      <c r="MZR51"/>
      <c r="MZS51"/>
      <c r="MZT51"/>
      <c r="MZU51"/>
      <c r="MZV51"/>
      <c r="MZW51"/>
      <c r="MZX51"/>
      <c r="MZY51"/>
      <c r="MZZ51"/>
      <c r="NAA51"/>
      <c r="NAB51"/>
      <c r="NAC51"/>
      <c r="NAD51"/>
      <c r="NAE51"/>
      <c r="NAF51"/>
      <c r="NAG51"/>
      <c r="NAH51"/>
      <c r="NAI51"/>
      <c r="NAJ51"/>
      <c r="NAK51"/>
      <c r="NAL51"/>
      <c r="NAM51"/>
      <c r="NAN51"/>
      <c r="NAO51"/>
      <c r="NAP51"/>
      <c r="NAQ51"/>
      <c r="NAR51"/>
      <c r="NAS51"/>
      <c r="NAT51"/>
      <c r="NAU51"/>
      <c r="NAV51"/>
      <c r="NAW51"/>
      <c r="NAX51"/>
      <c r="NAY51"/>
      <c r="NAZ51"/>
      <c r="NBA51"/>
      <c r="NBB51"/>
      <c r="NBC51"/>
      <c r="NBD51"/>
      <c r="NBE51"/>
      <c r="NBF51"/>
      <c r="NBG51"/>
      <c r="NBH51"/>
      <c r="NBI51"/>
      <c r="NBJ51"/>
      <c r="NBK51"/>
      <c r="NBL51"/>
      <c r="NBM51"/>
      <c r="NBN51"/>
      <c r="NBO51"/>
      <c r="NBP51"/>
      <c r="NBQ51"/>
      <c r="NBR51"/>
      <c r="NBS51"/>
      <c r="NBT51"/>
      <c r="NBU51"/>
      <c r="NBV51"/>
      <c r="NBW51"/>
      <c r="NBX51"/>
      <c r="NBY51"/>
      <c r="NBZ51"/>
      <c r="NCA51"/>
      <c r="NCB51"/>
      <c r="NCC51"/>
      <c r="NCD51"/>
      <c r="NCE51"/>
      <c r="NCF51"/>
      <c r="NCG51"/>
      <c r="NCH51"/>
      <c r="NCI51"/>
      <c r="NCJ51"/>
      <c r="NCK51"/>
      <c r="NCL51"/>
      <c r="NCM51"/>
      <c r="NCN51"/>
      <c r="NCO51"/>
      <c r="NCP51"/>
      <c r="NCQ51"/>
      <c r="NCR51"/>
      <c r="NCS51"/>
      <c r="NCT51"/>
      <c r="NCU51"/>
      <c r="NCV51"/>
      <c r="NCW51"/>
      <c r="NCX51"/>
      <c r="NCY51"/>
      <c r="NCZ51"/>
      <c r="NDA51"/>
      <c r="NDB51"/>
      <c r="NDC51"/>
      <c r="NDD51"/>
      <c r="NDE51"/>
      <c r="NDF51"/>
      <c r="NDG51"/>
      <c r="NDH51"/>
      <c r="NDI51"/>
      <c r="NDJ51"/>
      <c r="NDK51"/>
      <c r="NDL51"/>
      <c r="NDM51"/>
      <c r="NDN51"/>
      <c r="NDO51"/>
      <c r="NDP51"/>
      <c r="NDQ51"/>
      <c r="NDR51"/>
      <c r="NDS51"/>
      <c r="NDT51"/>
      <c r="NDU51"/>
      <c r="NDV51"/>
      <c r="NDW51"/>
      <c r="NDX51"/>
      <c r="NDY51"/>
      <c r="NDZ51"/>
      <c r="NEA51"/>
      <c r="NEB51"/>
      <c r="NEC51"/>
      <c r="NED51"/>
      <c r="NEE51"/>
      <c r="NEF51"/>
      <c r="NEG51"/>
      <c r="NEH51"/>
      <c r="NEI51"/>
      <c r="NEJ51"/>
      <c r="NEK51"/>
      <c r="NEL51"/>
      <c r="NEM51"/>
      <c r="NEN51"/>
      <c r="NEO51"/>
      <c r="NEP51"/>
      <c r="NEQ51"/>
      <c r="NER51"/>
      <c r="NES51"/>
      <c r="NET51"/>
      <c r="NEU51"/>
      <c r="NEV51"/>
      <c r="NEW51"/>
      <c r="NEX51"/>
      <c r="NEY51"/>
      <c r="NEZ51"/>
      <c r="NFA51"/>
      <c r="NFB51"/>
      <c r="NFC51"/>
      <c r="NFD51"/>
      <c r="NFE51"/>
      <c r="NFF51"/>
      <c r="NFG51"/>
      <c r="NFH51"/>
      <c r="NFI51"/>
      <c r="NFJ51"/>
      <c r="NFK51"/>
      <c r="NFL51"/>
      <c r="NFM51"/>
      <c r="NFN51"/>
      <c r="NFO51"/>
      <c r="NFP51"/>
      <c r="NFQ51"/>
      <c r="NFR51"/>
      <c r="NFS51"/>
      <c r="NFT51"/>
      <c r="NFU51"/>
      <c r="NFV51"/>
      <c r="NFW51"/>
      <c r="NFX51"/>
      <c r="NFY51"/>
      <c r="NFZ51"/>
      <c r="NGA51"/>
      <c r="NGB51"/>
      <c r="NGC51"/>
      <c r="NGD51"/>
      <c r="NGE51"/>
      <c r="NGF51"/>
      <c r="NGG51"/>
      <c r="NGH51"/>
      <c r="NGI51"/>
      <c r="NGJ51"/>
      <c r="NGK51"/>
      <c r="NGL51"/>
      <c r="NGM51"/>
      <c r="NGN51"/>
      <c r="NGO51"/>
      <c r="NGP51"/>
      <c r="NGQ51"/>
      <c r="NGR51"/>
      <c r="NGS51"/>
      <c r="NGT51"/>
      <c r="NGU51"/>
      <c r="NGV51"/>
      <c r="NGW51"/>
      <c r="NGX51"/>
      <c r="NGY51"/>
      <c r="NGZ51"/>
      <c r="NHA51"/>
      <c r="NHB51"/>
      <c r="NHC51"/>
      <c r="NHD51"/>
      <c r="NHE51"/>
      <c r="NHF51"/>
      <c r="NHG51"/>
      <c r="NHH51"/>
      <c r="NHI51"/>
      <c r="NHJ51"/>
      <c r="NHK51"/>
      <c r="NHL51"/>
      <c r="NHM51"/>
      <c r="NHN51"/>
      <c r="NHO51"/>
      <c r="NHP51"/>
      <c r="NHQ51"/>
      <c r="NHR51"/>
      <c r="NHS51"/>
      <c r="NHT51"/>
      <c r="NHU51"/>
      <c r="NHV51"/>
      <c r="NHW51"/>
      <c r="NHX51"/>
      <c r="NHY51"/>
      <c r="NHZ51"/>
      <c r="NIA51"/>
      <c r="NIB51"/>
      <c r="NIC51"/>
      <c r="NID51"/>
      <c r="NIE51"/>
      <c r="NIF51"/>
      <c r="NIG51"/>
      <c r="NIH51"/>
      <c r="NII51"/>
      <c r="NIJ51"/>
      <c r="NIK51"/>
      <c r="NIL51"/>
      <c r="NIM51"/>
      <c r="NIN51"/>
      <c r="NIO51"/>
      <c r="NIP51"/>
      <c r="NIQ51"/>
      <c r="NIR51"/>
      <c r="NIS51"/>
      <c r="NIT51"/>
      <c r="NIU51"/>
      <c r="NIV51"/>
      <c r="NIW51"/>
      <c r="NIX51"/>
      <c r="NIY51"/>
      <c r="NIZ51"/>
      <c r="NJA51"/>
      <c r="NJB51"/>
      <c r="NJC51"/>
      <c r="NJD51"/>
      <c r="NJE51"/>
      <c r="NJF51"/>
      <c r="NJG51"/>
      <c r="NJH51"/>
      <c r="NJI51"/>
      <c r="NJJ51"/>
      <c r="NJK51"/>
      <c r="NJL51"/>
      <c r="NJM51"/>
      <c r="NJN51"/>
      <c r="NJO51"/>
      <c r="NJP51"/>
      <c r="NJQ51"/>
      <c r="NJR51"/>
      <c r="NJS51"/>
      <c r="NJT51"/>
      <c r="NJU51"/>
      <c r="NJV51"/>
      <c r="NJW51"/>
      <c r="NJX51"/>
      <c r="NJY51"/>
      <c r="NJZ51"/>
      <c r="NKA51"/>
      <c r="NKB51"/>
      <c r="NKC51"/>
      <c r="NKD51"/>
      <c r="NKE51"/>
      <c r="NKF51"/>
      <c r="NKG51"/>
      <c r="NKH51"/>
      <c r="NKI51"/>
      <c r="NKJ51"/>
      <c r="NKK51"/>
      <c r="NKL51"/>
      <c r="NKM51"/>
      <c r="NKN51"/>
      <c r="NKO51"/>
      <c r="NKP51"/>
      <c r="NKQ51"/>
      <c r="NKR51"/>
      <c r="NKS51"/>
      <c r="NKT51"/>
      <c r="NKU51"/>
      <c r="NKV51"/>
      <c r="NKW51"/>
      <c r="NKX51"/>
      <c r="NKY51"/>
      <c r="NKZ51"/>
      <c r="NLA51"/>
      <c r="NLB51"/>
      <c r="NLC51"/>
      <c r="NLD51"/>
      <c r="NLE51"/>
      <c r="NLF51"/>
      <c r="NLG51"/>
      <c r="NLH51"/>
      <c r="NLI51"/>
      <c r="NLJ51"/>
      <c r="NLK51"/>
      <c r="NLL51"/>
      <c r="NLM51"/>
      <c r="NLN51"/>
      <c r="NLO51"/>
      <c r="NLP51"/>
      <c r="NLQ51"/>
      <c r="NLR51"/>
      <c r="NLS51"/>
      <c r="NLT51"/>
      <c r="NLU51"/>
      <c r="NLV51"/>
      <c r="NLW51"/>
      <c r="NLX51"/>
      <c r="NLY51"/>
      <c r="NLZ51"/>
      <c r="NMA51"/>
      <c r="NMB51"/>
      <c r="NMC51"/>
      <c r="NMD51"/>
      <c r="NME51"/>
      <c r="NMF51"/>
      <c r="NMG51"/>
      <c r="NMH51"/>
      <c r="NMI51"/>
      <c r="NMJ51"/>
      <c r="NMK51"/>
      <c r="NML51"/>
      <c r="NMM51"/>
      <c r="NMN51"/>
      <c r="NMO51"/>
      <c r="NMP51"/>
      <c r="NMQ51"/>
      <c r="NMR51"/>
      <c r="NMS51"/>
      <c r="NMT51"/>
      <c r="NMU51"/>
      <c r="NMV51"/>
      <c r="NMW51"/>
      <c r="NMX51"/>
      <c r="NMY51"/>
      <c r="NMZ51"/>
      <c r="NNA51"/>
      <c r="NNB51"/>
      <c r="NNC51"/>
      <c r="NND51"/>
      <c r="NNE51"/>
      <c r="NNF51"/>
      <c r="NNG51"/>
      <c r="NNH51"/>
      <c r="NNI51"/>
      <c r="NNJ51"/>
      <c r="NNK51"/>
      <c r="NNL51"/>
      <c r="NNM51"/>
      <c r="NNN51"/>
      <c r="NNO51"/>
      <c r="NNP51"/>
      <c r="NNQ51"/>
      <c r="NNR51"/>
      <c r="NNS51"/>
      <c r="NNT51"/>
      <c r="NNU51"/>
      <c r="NNV51"/>
      <c r="NNW51"/>
      <c r="NNX51"/>
      <c r="NNY51"/>
      <c r="NNZ51"/>
      <c r="NOA51"/>
      <c r="NOB51"/>
      <c r="NOC51"/>
      <c r="NOD51"/>
      <c r="NOE51"/>
      <c r="NOF51"/>
      <c r="NOG51"/>
      <c r="NOH51"/>
      <c r="NOI51"/>
      <c r="NOJ51"/>
      <c r="NOK51"/>
      <c r="NOL51"/>
      <c r="NOM51"/>
      <c r="NON51"/>
      <c r="NOO51"/>
      <c r="NOP51"/>
      <c r="NOQ51"/>
      <c r="NOR51"/>
      <c r="NOS51"/>
      <c r="NOT51"/>
      <c r="NOU51"/>
      <c r="NOV51"/>
      <c r="NOW51"/>
      <c r="NOX51"/>
      <c r="NOY51"/>
      <c r="NOZ51"/>
      <c r="NPA51"/>
      <c r="NPB51"/>
      <c r="NPC51"/>
      <c r="NPD51"/>
      <c r="NPE51"/>
      <c r="NPF51"/>
      <c r="NPG51"/>
      <c r="NPH51"/>
      <c r="NPI51"/>
      <c r="NPJ51"/>
      <c r="NPK51"/>
      <c r="NPL51"/>
      <c r="NPM51"/>
      <c r="NPN51"/>
      <c r="NPO51"/>
      <c r="NPP51"/>
      <c r="NPQ51"/>
      <c r="NPR51"/>
      <c r="NPS51"/>
      <c r="NPT51"/>
      <c r="NPU51"/>
      <c r="NPV51"/>
      <c r="NPW51"/>
      <c r="NPX51"/>
      <c r="NPY51"/>
      <c r="NPZ51"/>
      <c r="NQA51"/>
      <c r="NQB51"/>
      <c r="NQC51"/>
      <c r="NQD51"/>
      <c r="NQE51"/>
      <c r="NQF51"/>
      <c r="NQG51"/>
      <c r="NQH51"/>
      <c r="NQI51"/>
      <c r="NQJ51"/>
      <c r="NQK51"/>
      <c r="NQL51"/>
      <c r="NQM51"/>
      <c r="NQN51"/>
      <c r="NQO51"/>
      <c r="NQP51"/>
      <c r="NQQ51"/>
      <c r="NQR51"/>
      <c r="NQS51"/>
      <c r="NQT51"/>
      <c r="NQU51"/>
      <c r="NQV51"/>
      <c r="NQW51"/>
      <c r="NQX51"/>
      <c r="NQY51"/>
      <c r="NQZ51"/>
      <c r="NRA51"/>
      <c r="NRB51"/>
      <c r="NRC51"/>
      <c r="NRD51"/>
      <c r="NRE51"/>
      <c r="NRF51"/>
      <c r="NRG51"/>
      <c r="NRH51"/>
      <c r="NRI51"/>
      <c r="NRJ51"/>
      <c r="NRK51"/>
      <c r="NRL51"/>
      <c r="NRM51"/>
      <c r="NRN51"/>
      <c r="NRO51"/>
      <c r="NRP51"/>
      <c r="NRQ51"/>
      <c r="NRR51"/>
      <c r="NRS51"/>
      <c r="NRT51"/>
      <c r="NRU51"/>
      <c r="NRV51"/>
      <c r="NRW51"/>
      <c r="NRX51"/>
      <c r="NRY51"/>
      <c r="NRZ51"/>
      <c r="NSA51"/>
      <c r="NSB51"/>
      <c r="NSC51"/>
      <c r="NSD51"/>
      <c r="NSE51"/>
      <c r="NSF51"/>
      <c r="NSG51"/>
      <c r="NSH51"/>
      <c r="NSI51"/>
      <c r="NSJ51"/>
      <c r="NSK51"/>
      <c r="NSL51"/>
      <c r="NSM51"/>
      <c r="NSN51"/>
      <c r="NSO51"/>
      <c r="NSP51"/>
      <c r="NSQ51"/>
      <c r="NSR51"/>
      <c r="NSS51"/>
      <c r="NST51"/>
      <c r="NSU51"/>
      <c r="NSV51"/>
      <c r="NSW51"/>
      <c r="NSX51"/>
      <c r="NSY51"/>
      <c r="NSZ51"/>
      <c r="NTA51"/>
      <c r="NTB51"/>
      <c r="NTC51"/>
      <c r="NTD51"/>
      <c r="NTE51"/>
      <c r="NTF51"/>
      <c r="NTG51"/>
      <c r="NTH51"/>
      <c r="NTI51"/>
      <c r="NTJ51"/>
      <c r="NTK51"/>
      <c r="NTL51"/>
      <c r="NTM51"/>
      <c r="NTN51"/>
      <c r="NTO51"/>
      <c r="NTP51"/>
      <c r="NTQ51"/>
      <c r="NTR51"/>
      <c r="NTS51"/>
      <c r="NTT51"/>
      <c r="NTU51"/>
      <c r="NTV51"/>
      <c r="NTW51"/>
      <c r="NTX51"/>
      <c r="NTY51"/>
      <c r="NTZ51"/>
      <c r="NUA51"/>
      <c r="NUB51"/>
      <c r="NUC51"/>
      <c r="NUD51"/>
      <c r="NUE51"/>
      <c r="NUF51"/>
      <c r="NUG51"/>
      <c r="NUH51"/>
      <c r="NUI51"/>
      <c r="NUJ51"/>
      <c r="NUK51"/>
      <c r="NUL51"/>
      <c r="NUM51"/>
      <c r="NUN51"/>
      <c r="NUO51"/>
      <c r="NUP51"/>
      <c r="NUQ51"/>
      <c r="NUR51"/>
      <c r="NUS51"/>
      <c r="NUT51"/>
      <c r="NUU51"/>
      <c r="NUV51"/>
      <c r="NUW51"/>
      <c r="NUX51"/>
      <c r="NUY51"/>
      <c r="NUZ51"/>
      <c r="NVA51"/>
      <c r="NVB51"/>
      <c r="NVC51"/>
      <c r="NVD51"/>
      <c r="NVE51"/>
      <c r="NVF51"/>
      <c r="NVG51"/>
      <c r="NVH51"/>
      <c r="NVI51"/>
      <c r="NVJ51"/>
      <c r="NVK51"/>
      <c r="NVL51"/>
      <c r="NVM51"/>
      <c r="NVN51"/>
      <c r="NVO51"/>
      <c r="NVP51"/>
      <c r="NVQ51"/>
      <c r="NVR51"/>
      <c r="NVS51"/>
      <c r="NVT51"/>
      <c r="NVU51"/>
      <c r="NVV51"/>
      <c r="NVW51"/>
      <c r="NVX51"/>
      <c r="NVY51"/>
      <c r="NVZ51"/>
      <c r="NWA51"/>
      <c r="NWB51"/>
      <c r="NWC51"/>
      <c r="NWD51"/>
      <c r="NWE51"/>
      <c r="NWF51"/>
      <c r="NWG51"/>
      <c r="NWH51"/>
      <c r="NWI51"/>
      <c r="NWJ51"/>
      <c r="NWK51"/>
      <c r="NWL51"/>
      <c r="NWM51"/>
      <c r="NWN51"/>
      <c r="NWO51"/>
      <c r="NWP51"/>
      <c r="NWQ51"/>
      <c r="NWR51"/>
      <c r="NWS51"/>
      <c r="NWT51"/>
      <c r="NWU51"/>
      <c r="NWV51"/>
      <c r="NWW51"/>
      <c r="NWX51"/>
      <c r="NWY51"/>
      <c r="NWZ51"/>
      <c r="NXA51"/>
      <c r="NXB51"/>
      <c r="NXC51"/>
      <c r="NXD51"/>
      <c r="NXE51"/>
      <c r="NXF51"/>
      <c r="NXG51"/>
      <c r="NXH51"/>
      <c r="NXI51"/>
      <c r="NXJ51"/>
      <c r="NXK51"/>
      <c r="NXL51"/>
      <c r="NXM51"/>
      <c r="NXN51"/>
      <c r="NXO51"/>
      <c r="NXP51"/>
      <c r="NXQ51"/>
      <c r="NXR51"/>
      <c r="NXS51"/>
      <c r="NXT51"/>
      <c r="NXU51"/>
      <c r="NXV51"/>
      <c r="NXW51"/>
      <c r="NXX51"/>
      <c r="NXY51"/>
      <c r="NXZ51"/>
      <c r="NYA51"/>
      <c r="NYB51"/>
      <c r="NYC51"/>
      <c r="NYD51"/>
      <c r="NYE51"/>
      <c r="NYF51"/>
      <c r="NYG51"/>
      <c r="NYH51"/>
      <c r="NYI51"/>
      <c r="NYJ51"/>
      <c r="NYK51"/>
      <c r="NYL51"/>
      <c r="NYM51"/>
      <c r="NYN51"/>
      <c r="NYO51"/>
      <c r="NYP51"/>
      <c r="NYQ51"/>
      <c r="NYR51"/>
      <c r="NYS51"/>
      <c r="NYT51"/>
      <c r="NYU51"/>
      <c r="NYV51"/>
      <c r="NYW51"/>
      <c r="NYX51"/>
      <c r="NYY51"/>
      <c r="NYZ51"/>
      <c r="NZA51"/>
      <c r="NZB51"/>
      <c r="NZC51"/>
      <c r="NZD51"/>
      <c r="NZE51"/>
      <c r="NZF51"/>
      <c r="NZG51"/>
      <c r="NZH51"/>
      <c r="NZI51"/>
      <c r="NZJ51"/>
      <c r="NZK51"/>
      <c r="NZL51"/>
      <c r="NZM51"/>
      <c r="NZN51"/>
      <c r="NZO51"/>
      <c r="NZP51"/>
      <c r="NZQ51"/>
      <c r="NZR51"/>
      <c r="NZS51"/>
      <c r="NZT51"/>
      <c r="NZU51"/>
      <c r="NZV51"/>
      <c r="NZW51"/>
      <c r="NZX51"/>
      <c r="NZY51"/>
      <c r="NZZ51"/>
      <c r="OAA51"/>
      <c r="OAB51"/>
      <c r="OAC51"/>
      <c r="OAD51"/>
      <c r="OAE51"/>
      <c r="OAF51"/>
      <c r="OAG51"/>
      <c r="OAH51"/>
      <c r="OAI51"/>
      <c r="OAJ51"/>
      <c r="OAK51"/>
      <c r="OAL51"/>
      <c r="OAM51"/>
      <c r="OAN51"/>
      <c r="OAO51"/>
      <c r="OAP51"/>
      <c r="OAQ51"/>
      <c r="OAR51"/>
      <c r="OAS51"/>
      <c r="OAT51"/>
      <c r="OAU51"/>
      <c r="OAV51"/>
      <c r="OAW51"/>
      <c r="OAX51"/>
      <c r="OAY51"/>
      <c r="OAZ51"/>
      <c r="OBA51"/>
      <c r="OBB51"/>
      <c r="OBC51"/>
      <c r="OBD51"/>
      <c r="OBE51"/>
      <c r="OBF51"/>
      <c r="OBG51"/>
      <c r="OBH51"/>
      <c r="OBI51"/>
      <c r="OBJ51"/>
      <c r="OBK51"/>
      <c r="OBL51"/>
      <c r="OBM51"/>
      <c r="OBN51"/>
      <c r="OBO51"/>
      <c r="OBP51"/>
      <c r="OBQ51"/>
      <c r="OBR51"/>
      <c r="OBS51"/>
      <c r="OBT51"/>
      <c r="OBU51"/>
      <c r="OBV51"/>
      <c r="OBW51"/>
      <c r="OBX51"/>
      <c r="OBY51"/>
      <c r="OBZ51"/>
      <c r="OCA51"/>
      <c r="OCB51"/>
      <c r="OCC51"/>
      <c r="OCD51"/>
      <c r="OCE51"/>
      <c r="OCF51"/>
      <c r="OCG51"/>
      <c r="OCH51"/>
      <c r="OCI51"/>
      <c r="OCJ51"/>
      <c r="OCK51"/>
      <c r="OCL51"/>
      <c r="OCM51"/>
      <c r="OCN51"/>
      <c r="OCO51"/>
      <c r="OCP51"/>
      <c r="OCQ51"/>
      <c r="OCR51"/>
      <c r="OCS51"/>
      <c r="OCT51"/>
      <c r="OCU51"/>
      <c r="OCV51"/>
      <c r="OCW51"/>
      <c r="OCX51"/>
      <c r="OCY51"/>
      <c r="OCZ51"/>
      <c r="ODA51"/>
      <c r="ODB51"/>
      <c r="ODC51"/>
      <c r="ODD51"/>
      <c r="ODE51"/>
      <c r="ODF51"/>
      <c r="ODG51"/>
      <c r="ODH51"/>
      <c r="ODI51"/>
      <c r="ODJ51"/>
      <c r="ODK51"/>
      <c r="ODL51"/>
      <c r="ODM51"/>
      <c r="ODN51"/>
      <c r="ODO51"/>
      <c r="ODP51"/>
      <c r="ODQ51"/>
      <c r="ODR51"/>
      <c r="ODS51"/>
      <c r="ODT51"/>
      <c r="ODU51"/>
      <c r="ODV51"/>
      <c r="ODW51"/>
      <c r="ODX51"/>
      <c r="ODY51"/>
      <c r="ODZ51"/>
      <c r="OEA51"/>
      <c r="OEB51"/>
      <c r="OEC51"/>
      <c r="OED51"/>
      <c r="OEE51"/>
      <c r="OEF51"/>
      <c r="OEG51"/>
      <c r="OEH51"/>
      <c r="OEI51"/>
      <c r="OEJ51"/>
      <c r="OEK51"/>
      <c r="OEL51"/>
      <c r="OEM51"/>
      <c r="OEN51"/>
      <c r="OEO51"/>
      <c r="OEP51"/>
      <c r="OEQ51"/>
      <c r="OER51"/>
      <c r="OES51"/>
      <c r="OET51"/>
      <c r="OEU51"/>
      <c r="OEV51"/>
      <c r="OEW51"/>
      <c r="OEX51"/>
      <c r="OEY51"/>
      <c r="OEZ51"/>
      <c r="OFA51"/>
      <c r="OFB51"/>
      <c r="OFC51"/>
      <c r="OFD51"/>
      <c r="OFE51"/>
      <c r="OFF51"/>
      <c r="OFG51"/>
      <c r="OFH51"/>
      <c r="OFI51"/>
      <c r="OFJ51"/>
      <c r="OFK51"/>
      <c r="OFL51"/>
      <c r="OFM51"/>
      <c r="OFN51"/>
      <c r="OFO51"/>
      <c r="OFP51"/>
      <c r="OFQ51"/>
      <c r="OFR51"/>
      <c r="OFS51"/>
      <c r="OFT51"/>
      <c r="OFU51"/>
      <c r="OFV51"/>
      <c r="OFW51"/>
      <c r="OFX51"/>
      <c r="OFY51"/>
      <c r="OFZ51"/>
      <c r="OGA51"/>
      <c r="OGB51"/>
      <c r="OGC51"/>
      <c r="OGD51"/>
      <c r="OGE51"/>
      <c r="OGF51"/>
      <c r="OGG51"/>
      <c r="OGH51"/>
      <c r="OGI51"/>
      <c r="OGJ51"/>
      <c r="OGK51"/>
      <c r="OGL51"/>
      <c r="OGM51"/>
      <c r="OGN51"/>
      <c r="OGO51"/>
      <c r="OGP51"/>
      <c r="OGQ51"/>
      <c r="OGR51"/>
      <c r="OGS51"/>
      <c r="OGT51"/>
      <c r="OGU51"/>
      <c r="OGV51"/>
      <c r="OGW51"/>
      <c r="OGX51"/>
      <c r="OGY51"/>
      <c r="OGZ51"/>
      <c r="OHA51"/>
      <c r="OHB51"/>
      <c r="OHC51"/>
      <c r="OHD51"/>
      <c r="OHE51"/>
      <c r="OHF51"/>
      <c r="OHG51"/>
      <c r="OHH51"/>
      <c r="OHI51"/>
      <c r="OHJ51"/>
      <c r="OHK51"/>
      <c r="OHL51"/>
      <c r="OHM51"/>
      <c r="OHN51"/>
      <c r="OHO51"/>
      <c r="OHP51"/>
      <c r="OHQ51"/>
      <c r="OHR51"/>
      <c r="OHS51"/>
      <c r="OHT51"/>
      <c r="OHU51"/>
      <c r="OHV51"/>
      <c r="OHW51"/>
      <c r="OHX51"/>
      <c r="OHY51"/>
      <c r="OHZ51"/>
      <c r="OIA51"/>
      <c r="OIB51"/>
      <c r="OIC51"/>
      <c r="OID51"/>
      <c r="OIE51"/>
      <c r="OIF51"/>
      <c r="OIG51"/>
      <c r="OIH51"/>
      <c r="OII51"/>
      <c r="OIJ51"/>
      <c r="OIK51"/>
      <c r="OIL51"/>
      <c r="OIM51"/>
      <c r="OIN51"/>
      <c r="OIO51"/>
      <c r="OIP51"/>
      <c r="OIQ51"/>
      <c r="OIR51"/>
      <c r="OIS51"/>
      <c r="OIT51"/>
      <c r="OIU51"/>
      <c r="OIV51"/>
      <c r="OIW51"/>
      <c r="OIX51"/>
      <c r="OIY51"/>
      <c r="OIZ51"/>
      <c r="OJA51"/>
      <c r="OJB51"/>
      <c r="OJC51"/>
      <c r="OJD51"/>
      <c r="OJE51"/>
      <c r="OJF51"/>
      <c r="OJG51"/>
      <c r="OJH51"/>
      <c r="OJI51"/>
      <c r="OJJ51"/>
      <c r="OJK51"/>
      <c r="OJL51"/>
      <c r="OJM51"/>
      <c r="OJN51"/>
      <c r="OJO51"/>
      <c r="OJP51"/>
      <c r="OJQ51"/>
      <c r="OJR51"/>
      <c r="OJS51"/>
      <c r="OJT51"/>
      <c r="OJU51"/>
      <c r="OJV51"/>
      <c r="OJW51"/>
      <c r="OJX51"/>
      <c r="OJY51"/>
      <c r="OJZ51"/>
      <c r="OKA51"/>
      <c r="OKB51"/>
      <c r="OKC51"/>
      <c r="OKD51"/>
      <c r="OKE51"/>
      <c r="OKF51"/>
      <c r="OKG51"/>
      <c r="OKH51"/>
      <c r="OKI51"/>
      <c r="OKJ51"/>
      <c r="OKK51"/>
      <c r="OKL51"/>
      <c r="OKM51"/>
      <c r="OKN51"/>
      <c r="OKO51"/>
      <c r="OKP51"/>
      <c r="OKQ51"/>
      <c r="OKR51"/>
      <c r="OKS51"/>
      <c r="OKT51"/>
      <c r="OKU51"/>
      <c r="OKV51"/>
      <c r="OKW51"/>
      <c r="OKX51"/>
      <c r="OKY51"/>
      <c r="OKZ51"/>
      <c r="OLA51"/>
      <c r="OLB51"/>
      <c r="OLC51"/>
      <c r="OLD51"/>
      <c r="OLE51"/>
      <c r="OLF51"/>
      <c r="OLG51"/>
      <c r="OLH51"/>
      <c r="OLI51"/>
      <c r="OLJ51"/>
      <c r="OLK51"/>
      <c r="OLL51"/>
      <c r="OLM51"/>
      <c r="OLN51"/>
      <c r="OLO51"/>
      <c r="OLP51"/>
      <c r="OLQ51"/>
      <c r="OLR51"/>
      <c r="OLS51"/>
      <c r="OLT51"/>
      <c r="OLU51"/>
      <c r="OLV51"/>
      <c r="OLW51"/>
      <c r="OLX51"/>
      <c r="OLY51"/>
      <c r="OLZ51"/>
      <c r="OMA51"/>
      <c r="OMB51"/>
      <c r="OMC51"/>
      <c r="OMD51"/>
      <c r="OME51"/>
      <c r="OMF51"/>
      <c r="OMG51"/>
      <c r="OMH51"/>
      <c r="OMI51"/>
      <c r="OMJ51"/>
      <c r="OMK51"/>
      <c r="OML51"/>
      <c r="OMM51"/>
      <c r="OMN51"/>
      <c r="OMO51"/>
      <c r="OMP51"/>
      <c r="OMQ51"/>
      <c r="OMR51"/>
      <c r="OMS51"/>
      <c r="OMT51"/>
      <c r="OMU51"/>
      <c r="OMV51"/>
      <c r="OMW51"/>
      <c r="OMX51"/>
      <c r="OMY51"/>
      <c r="OMZ51"/>
      <c r="ONA51"/>
      <c r="ONB51"/>
      <c r="ONC51"/>
      <c r="OND51"/>
      <c r="ONE51"/>
      <c r="ONF51"/>
      <c r="ONG51"/>
      <c r="ONH51"/>
      <c r="ONI51"/>
      <c r="ONJ51"/>
      <c r="ONK51"/>
      <c r="ONL51"/>
      <c r="ONM51"/>
      <c r="ONN51"/>
      <c r="ONO51"/>
      <c r="ONP51"/>
      <c r="ONQ51"/>
      <c r="ONR51"/>
      <c r="ONS51"/>
      <c r="ONT51"/>
      <c r="ONU51"/>
      <c r="ONV51"/>
      <c r="ONW51"/>
      <c r="ONX51"/>
      <c r="ONY51"/>
      <c r="ONZ51"/>
      <c r="OOA51"/>
      <c r="OOB51"/>
      <c r="OOC51"/>
      <c r="OOD51"/>
      <c r="OOE51"/>
      <c r="OOF51"/>
      <c r="OOG51"/>
      <c r="OOH51"/>
      <c r="OOI51"/>
      <c r="OOJ51"/>
      <c r="OOK51"/>
      <c r="OOL51"/>
      <c r="OOM51"/>
      <c r="OON51"/>
      <c r="OOO51"/>
      <c r="OOP51"/>
      <c r="OOQ51"/>
      <c r="OOR51"/>
      <c r="OOS51"/>
      <c r="OOT51"/>
      <c r="OOU51"/>
      <c r="OOV51"/>
      <c r="OOW51"/>
      <c r="OOX51"/>
      <c r="OOY51"/>
      <c r="OOZ51"/>
      <c r="OPA51"/>
      <c r="OPB51"/>
      <c r="OPC51"/>
      <c r="OPD51"/>
      <c r="OPE51"/>
      <c r="OPF51"/>
      <c r="OPG51"/>
      <c r="OPH51"/>
      <c r="OPI51"/>
      <c r="OPJ51"/>
      <c r="OPK51"/>
      <c r="OPL51"/>
      <c r="OPM51"/>
      <c r="OPN51"/>
      <c r="OPO51"/>
      <c r="OPP51"/>
      <c r="OPQ51"/>
      <c r="OPR51"/>
      <c r="OPS51"/>
      <c r="OPT51"/>
      <c r="OPU51"/>
      <c r="OPV51"/>
      <c r="OPW51"/>
      <c r="OPX51"/>
      <c r="OPY51"/>
      <c r="OPZ51"/>
      <c r="OQA51"/>
      <c r="OQB51"/>
      <c r="OQC51"/>
      <c r="OQD51"/>
      <c r="OQE51"/>
      <c r="OQF51"/>
      <c r="OQG51"/>
      <c r="OQH51"/>
      <c r="OQI51"/>
      <c r="OQJ51"/>
      <c r="OQK51"/>
      <c r="OQL51"/>
      <c r="OQM51"/>
      <c r="OQN51"/>
      <c r="OQO51"/>
      <c r="OQP51"/>
      <c r="OQQ51"/>
      <c r="OQR51"/>
      <c r="OQS51"/>
      <c r="OQT51"/>
      <c r="OQU51"/>
      <c r="OQV51"/>
      <c r="OQW51"/>
      <c r="OQX51"/>
      <c r="OQY51"/>
      <c r="OQZ51"/>
      <c r="ORA51"/>
      <c r="ORB51"/>
      <c r="ORC51"/>
      <c r="ORD51"/>
      <c r="ORE51"/>
      <c r="ORF51"/>
      <c r="ORG51"/>
      <c r="ORH51"/>
      <c r="ORI51"/>
      <c r="ORJ51"/>
      <c r="ORK51"/>
      <c r="ORL51"/>
      <c r="ORM51"/>
      <c r="ORN51"/>
      <c r="ORO51"/>
      <c r="ORP51"/>
      <c r="ORQ51"/>
      <c r="ORR51"/>
      <c r="ORS51"/>
      <c r="ORT51"/>
      <c r="ORU51"/>
      <c r="ORV51"/>
      <c r="ORW51"/>
      <c r="ORX51"/>
      <c r="ORY51"/>
      <c r="ORZ51"/>
      <c r="OSA51"/>
      <c r="OSB51"/>
      <c r="OSC51"/>
      <c r="OSD51"/>
      <c r="OSE51"/>
      <c r="OSF51"/>
      <c r="OSG51"/>
      <c r="OSH51"/>
      <c r="OSI51"/>
      <c r="OSJ51"/>
      <c r="OSK51"/>
      <c r="OSL51"/>
      <c r="OSM51"/>
      <c r="OSN51"/>
      <c r="OSO51"/>
      <c r="OSP51"/>
      <c r="OSQ51"/>
      <c r="OSR51"/>
      <c r="OSS51"/>
      <c r="OST51"/>
      <c r="OSU51"/>
      <c r="OSV51"/>
      <c r="OSW51"/>
      <c r="OSX51"/>
      <c r="OSY51"/>
      <c r="OSZ51"/>
      <c r="OTA51"/>
      <c r="OTB51"/>
      <c r="OTC51"/>
      <c r="OTD51"/>
      <c r="OTE51"/>
      <c r="OTF51"/>
      <c r="OTG51"/>
      <c r="OTH51"/>
      <c r="OTI51"/>
      <c r="OTJ51"/>
      <c r="OTK51"/>
      <c r="OTL51"/>
      <c r="OTM51"/>
      <c r="OTN51"/>
      <c r="OTO51"/>
      <c r="OTP51"/>
      <c r="OTQ51"/>
      <c r="OTR51"/>
      <c r="OTS51"/>
      <c r="OTT51"/>
      <c r="OTU51"/>
      <c r="OTV51"/>
      <c r="OTW51"/>
      <c r="OTX51"/>
      <c r="OTY51"/>
      <c r="OTZ51"/>
      <c r="OUA51"/>
      <c r="OUB51"/>
      <c r="OUC51"/>
      <c r="OUD51"/>
      <c r="OUE51"/>
      <c r="OUF51"/>
      <c r="OUG51"/>
      <c r="OUH51"/>
      <c r="OUI51"/>
      <c r="OUJ51"/>
      <c r="OUK51"/>
      <c r="OUL51"/>
      <c r="OUM51"/>
      <c r="OUN51"/>
      <c r="OUO51"/>
      <c r="OUP51"/>
      <c r="OUQ51"/>
      <c r="OUR51"/>
      <c r="OUS51"/>
      <c r="OUT51"/>
      <c r="OUU51"/>
      <c r="OUV51"/>
      <c r="OUW51"/>
      <c r="OUX51"/>
      <c r="OUY51"/>
      <c r="OUZ51"/>
      <c r="OVA51"/>
      <c r="OVB51"/>
      <c r="OVC51"/>
      <c r="OVD51"/>
      <c r="OVE51"/>
      <c r="OVF51"/>
      <c r="OVG51"/>
      <c r="OVH51"/>
      <c r="OVI51"/>
      <c r="OVJ51"/>
      <c r="OVK51"/>
      <c r="OVL51"/>
      <c r="OVM51"/>
      <c r="OVN51"/>
      <c r="OVO51"/>
      <c r="OVP51"/>
      <c r="OVQ51"/>
      <c r="OVR51"/>
      <c r="OVS51"/>
      <c r="OVT51"/>
      <c r="OVU51"/>
      <c r="OVV51"/>
      <c r="OVW51"/>
      <c r="OVX51"/>
      <c r="OVY51"/>
      <c r="OVZ51"/>
      <c r="OWA51"/>
      <c r="OWB51"/>
      <c r="OWC51"/>
      <c r="OWD51"/>
      <c r="OWE51"/>
      <c r="OWF51"/>
      <c r="OWG51"/>
      <c r="OWH51"/>
      <c r="OWI51"/>
      <c r="OWJ51"/>
      <c r="OWK51"/>
      <c r="OWL51"/>
      <c r="OWM51"/>
      <c r="OWN51"/>
      <c r="OWO51"/>
      <c r="OWP51"/>
      <c r="OWQ51"/>
      <c r="OWR51"/>
      <c r="OWS51"/>
      <c r="OWT51"/>
      <c r="OWU51"/>
      <c r="OWV51"/>
      <c r="OWW51"/>
      <c r="OWX51"/>
      <c r="OWY51"/>
      <c r="OWZ51"/>
      <c r="OXA51"/>
      <c r="OXB51"/>
      <c r="OXC51"/>
      <c r="OXD51"/>
      <c r="OXE51"/>
      <c r="OXF51"/>
      <c r="OXG51"/>
      <c r="OXH51"/>
      <c r="OXI51"/>
      <c r="OXJ51"/>
      <c r="OXK51"/>
      <c r="OXL51"/>
      <c r="OXM51"/>
      <c r="OXN51"/>
      <c r="OXO51"/>
      <c r="OXP51"/>
      <c r="OXQ51"/>
      <c r="OXR51"/>
      <c r="OXS51"/>
      <c r="OXT51"/>
      <c r="OXU51"/>
      <c r="OXV51"/>
      <c r="OXW51"/>
      <c r="OXX51"/>
      <c r="OXY51"/>
      <c r="OXZ51"/>
      <c r="OYA51"/>
      <c r="OYB51"/>
      <c r="OYC51"/>
      <c r="OYD51"/>
      <c r="OYE51"/>
      <c r="OYF51"/>
      <c r="OYG51"/>
      <c r="OYH51"/>
      <c r="OYI51"/>
      <c r="OYJ51"/>
      <c r="OYK51"/>
      <c r="OYL51"/>
      <c r="OYM51"/>
      <c r="OYN51"/>
      <c r="OYO51"/>
      <c r="OYP51"/>
      <c r="OYQ51"/>
      <c r="OYR51"/>
      <c r="OYS51"/>
      <c r="OYT51"/>
      <c r="OYU51"/>
      <c r="OYV51"/>
      <c r="OYW51"/>
      <c r="OYX51"/>
      <c r="OYY51"/>
      <c r="OYZ51"/>
      <c r="OZA51"/>
      <c r="OZB51"/>
      <c r="OZC51"/>
      <c r="OZD51"/>
      <c r="OZE51"/>
      <c r="OZF51"/>
      <c r="OZG51"/>
      <c r="OZH51"/>
      <c r="OZI51"/>
      <c r="OZJ51"/>
      <c r="OZK51"/>
      <c r="OZL51"/>
      <c r="OZM51"/>
      <c r="OZN51"/>
      <c r="OZO51"/>
      <c r="OZP51"/>
      <c r="OZQ51"/>
      <c r="OZR51"/>
      <c r="OZS51"/>
      <c r="OZT51"/>
      <c r="OZU51"/>
      <c r="OZV51"/>
      <c r="OZW51"/>
      <c r="OZX51"/>
      <c r="OZY51"/>
      <c r="OZZ51"/>
      <c r="PAA51"/>
      <c r="PAB51"/>
      <c r="PAC51"/>
      <c r="PAD51"/>
      <c r="PAE51"/>
      <c r="PAF51"/>
      <c r="PAG51"/>
      <c r="PAH51"/>
      <c r="PAI51"/>
      <c r="PAJ51"/>
      <c r="PAK51"/>
      <c r="PAL51"/>
      <c r="PAM51"/>
      <c r="PAN51"/>
      <c r="PAO51"/>
      <c r="PAP51"/>
      <c r="PAQ51"/>
      <c r="PAR51"/>
      <c r="PAS51"/>
      <c r="PAT51"/>
      <c r="PAU51"/>
      <c r="PAV51"/>
      <c r="PAW51"/>
      <c r="PAX51"/>
      <c r="PAY51"/>
      <c r="PAZ51"/>
      <c r="PBA51"/>
      <c r="PBB51"/>
      <c r="PBC51"/>
      <c r="PBD51"/>
      <c r="PBE51"/>
      <c r="PBF51"/>
      <c r="PBG51"/>
      <c r="PBH51"/>
      <c r="PBI51"/>
      <c r="PBJ51"/>
      <c r="PBK51"/>
      <c r="PBL51"/>
      <c r="PBM51"/>
      <c r="PBN51"/>
      <c r="PBO51"/>
      <c r="PBP51"/>
      <c r="PBQ51"/>
      <c r="PBR51"/>
      <c r="PBS51"/>
      <c r="PBT51"/>
      <c r="PBU51"/>
      <c r="PBV51"/>
      <c r="PBW51"/>
      <c r="PBX51"/>
      <c r="PBY51"/>
      <c r="PBZ51"/>
      <c r="PCA51"/>
      <c r="PCB51"/>
      <c r="PCC51"/>
      <c r="PCD51"/>
      <c r="PCE51"/>
      <c r="PCF51"/>
      <c r="PCG51"/>
      <c r="PCH51"/>
      <c r="PCI51"/>
      <c r="PCJ51"/>
      <c r="PCK51"/>
      <c r="PCL51"/>
      <c r="PCM51"/>
      <c r="PCN51"/>
      <c r="PCO51"/>
      <c r="PCP51"/>
      <c r="PCQ51"/>
      <c r="PCR51"/>
      <c r="PCS51"/>
      <c r="PCT51"/>
      <c r="PCU51"/>
      <c r="PCV51"/>
      <c r="PCW51"/>
      <c r="PCX51"/>
      <c r="PCY51"/>
      <c r="PCZ51"/>
      <c r="PDA51"/>
      <c r="PDB51"/>
      <c r="PDC51"/>
      <c r="PDD51"/>
      <c r="PDE51"/>
      <c r="PDF51"/>
      <c r="PDG51"/>
      <c r="PDH51"/>
      <c r="PDI51"/>
      <c r="PDJ51"/>
      <c r="PDK51"/>
      <c r="PDL51"/>
      <c r="PDM51"/>
      <c r="PDN51"/>
      <c r="PDO51"/>
      <c r="PDP51"/>
      <c r="PDQ51"/>
      <c r="PDR51"/>
      <c r="PDS51"/>
      <c r="PDT51"/>
      <c r="PDU51"/>
      <c r="PDV51"/>
      <c r="PDW51"/>
      <c r="PDX51"/>
      <c r="PDY51"/>
      <c r="PDZ51"/>
      <c r="PEA51"/>
      <c r="PEB51"/>
      <c r="PEC51"/>
      <c r="PED51"/>
      <c r="PEE51"/>
      <c r="PEF51"/>
      <c r="PEG51"/>
      <c r="PEH51"/>
      <c r="PEI51"/>
      <c r="PEJ51"/>
      <c r="PEK51"/>
      <c r="PEL51"/>
      <c r="PEM51"/>
      <c r="PEN51"/>
      <c r="PEO51"/>
      <c r="PEP51"/>
      <c r="PEQ51"/>
      <c r="PER51"/>
      <c r="PES51"/>
      <c r="PET51"/>
      <c r="PEU51"/>
      <c r="PEV51"/>
      <c r="PEW51"/>
      <c r="PEX51"/>
      <c r="PEY51"/>
      <c r="PEZ51"/>
      <c r="PFA51"/>
      <c r="PFB51"/>
      <c r="PFC51"/>
      <c r="PFD51"/>
      <c r="PFE51"/>
      <c r="PFF51"/>
      <c r="PFG51"/>
      <c r="PFH51"/>
      <c r="PFI51"/>
      <c r="PFJ51"/>
      <c r="PFK51"/>
      <c r="PFL51"/>
      <c r="PFM51"/>
      <c r="PFN51"/>
      <c r="PFO51"/>
      <c r="PFP51"/>
      <c r="PFQ51"/>
      <c r="PFR51"/>
      <c r="PFS51"/>
      <c r="PFT51"/>
      <c r="PFU51"/>
      <c r="PFV51"/>
      <c r="PFW51"/>
      <c r="PFX51"/>
      <c r="PFY51"/>
      <c r="PFZ51"/>
      <c r="PGA51"/>
      <c r="PGB51"/>
      <c r="PGC51"/>
      <c r="PGD51"/>
      <c r="PGE51"/>
      <c r="PGF51"/>
      <c r="PGG51"/>
      <c r="PGH51"/>
      <c r="PGI51"/>
      <c r="PGJ51"/>
      <c r="PGK51"/>
      <c r="PGL51"/>
      <c r="PGM51"/>
      <c r="PGN51"/>
      <c r="PGO51"/>
      <c r="PGP51"/>
      <c r="PGQ51"/>
      <c r="PGR51"/>
      <c r="PGS51"/>
      <c r="PGT51"/>
      <c r="PGU51"/>
      <c r="PGV51"/>
      <c r="PGW51"/>
      <c r="PGX51"/>
      <c r="PGY51"/>
      <c r="PGZ51"/>
      <c r="PHA51"/>
      <c r="PHB51"/>
      <c r="PHC51"/>
      <c r="PHD51"/>
      <c r="PHE51"/>
      <c r="PHF51"/>
      <c r="PHG51"/>
      <c r="PHH51"/>
      <c r="PHI51"/>
      <c r="PHJ51"/>
      <c r="PHK51"/>
      <c r="PHL51"/>
      <c r="PHM51"/>
      <c r="PHN51"/>
      <c r="PHO51"/>
      <c r="PHP51"/>
      <c r="PHQ51"/>
      <c r="PHR51"/>
      <c r="PHS51"/>
      <c r="PHT51"/>
      <c r="PHU51"/>
      <c r="PHV51"/>
      <c r="PHW51"/>
      <c r="PHX51"/>
      <c r="PHY51"/>
      <c r="PHZ51"/>
      <c r="PIA51"/>
      <c r="PIB51"/>
      <c r="PIC51"/>
      <c r="PID51"/>
      <c r="PIE51"/>
      <c r="PIF51"/>
      <c r="PIG51"/>
      <c r="PIH51"/>
      <c r="PII51"/>
      <c r="PIJ51"/>
      <c r="PIK51"/>
      <c r="PIL51"/>
      <c r="PIM51"/>
      <c r="PIN51"/>
      <c r="PIO51"/>
      <c r="PIP51"/>
      <c r="PIQ51"/>
      <c r="PIR51"/>
      <c r="PIS51"/>
      <c r="PIT51"/>
      <c r="PIU51"/>
      <c r="PIV51"/>
      <c r="PIW51"/>
      <c r="PIX51"/>
      <c r="PIY51"/>
      <c r="PIZ51"/>
      <c r="PJA51"/>
      <c r="PJB51"/>
      <c r="PJC51"/>
      <c r="PJD51"/>
      <c r="PJE51"/>
      <c r="PJF51"/>
      <c r="PJG51"/>
      <c r="PJH51"/>
      <c r="PJI51"/>
      <c r="PJJ51"/>
      <c r="PJK51"/>
      <c r="PJL51"/>
      <c r="PJM51"/>
      <c r="PJN51"/>
      <c r="PJO51"/>
      <c r="PJP51"/>
      <c r="PJQ51"/>
      <c r="PJR51"/>
      <c r="PJS51"/>
      <c r="PJT51"/>
      <c r="PJU51"/>
      <c r="PJV51"/>
      <c r="PJW51"/>
      <c r="PJX51"/>
      <c r="PJY51"/>
      <c r="PJZ51"/>
      <c r="PKA51"/>
      <c r="PKB51"/>
      <c r="PKC51"/>
      <c r="PKD51"/>
      <c r="PKE51"/>
      <c r="PKF51"/>
      <c r="PKG51"/>
      <c r="PKH51"/>
      <c r="PKI51"/>
      <c r="PKJ51"/>
      <c r="PKK51"/>
      <c r="PKL51"/>
      <c r="PKM51"/>
      <c r="PKN51"/>
      <c r="PKO51"/>
      <c r="PKP51"/>
      <c r="PKQ51"/>
      <c r="PKR51"/>
      <c r="PKS51"/>
      <c r="PKT51"/>
      <c r="PKU51"/>
      <c r="PKV51"/>
      <c r="PKW51"/>
      <c r="PKX51"/>
      <c r="PKY51"/>
      <c r="PKZ51"/>
      <c r="PLA51"/>
      <c r="PLB51"/>
      <c r="PLC51"/>
      <c r="PLD51"/>
      <c r="PLE51"/>
      <c r="PLF51"/>
      <c r="PLG51"/>
      <c r="PLH51"/>
      <c r="PLI51"/>
      <c r="PLJ51"/>
      <c r="PLK51"/>
      <c r="PLL51"/>
      <c r="PLM51"/>
      <c r="PLN51"/>
      <c r="PLO51"/>
      <c r="PLP51"/>
      <c r="PLQ51"/>
      <c r="PLR51"/>
      <c r="PLS51"/>
      <c r="PLT51"/>
      <c r="PLU51"/>
      <c r="PLV51"/>
      <c r="PLW51"/>
      <c r="PLX51"/>
      <c r="PLY51"/>
      <c r="PLZ51"/>
      <c r="PMA51"/>
      <c r="PMB51"/>
      <c r="PMC51"/>
      <c r="PMD51"/>
      <c r="PME51"/>
      <c r="PMF51"/>
      <c r="PMG51"/>
      <c r="PMH51"/>
      <c r="PMI51"/>
      <c r="PMJ51"/>
      <c r="PMK51"/>
      <c r="PML51"/>
      <c r="PMM51"/>
      <c r="PMN51"/>
      <c r="PMO51"/>
      <c r="PMP51"/>
      <c r="PMQ51"/>
      <c r="PMR51"/>
      <c r="PMS51"/>
      <c r="PMT51"/>
      <c r="PMU51"/>
      <c r="PMV51"/>
      <c r="PMW51"/>
      <c r="PMX51"/>
      <c r="PMY51"/>
      <c r="PMZ51"/>
      <c r="PNA51"/>
      <c r="PNB51"/>
      <c r="PNC51"/>
      <c r="PND51"/>
      <c r="PNE51"/>
      <c r="PNF51"/>
      <c r="PNG51"/>
      <c r="PNH51"/>
      <c r="PNI51"/>
      <c r="PNJ51"/>
      <c r="PNK51"/>
      <c r="PNL51"/>
      <c r="PNM51"/>
      <c r="PNN51"/>
      <c r="PNO51"/>
      <c r="PNP51"/>
      <c r="PNQ51"/>
      <c r="PNR51"/>
      <c r="PNS51"/>
      <c r="PNT51"/>
      <c r="PNU51"/>
      <c r="PNV51"/>
      <c r="PNW51"/>
      <c r="PNX51"/>
      <c r="PNY51"/>
      <c r="PNZ51"/>
      <c r="POA51"/>
      <c r="POB51"/>
      <c r="POC51"/>
      <c r="POD51"/>
      <c r="POE51"/>
      <c r="POF51"/>
      <c r="POG51"/>
      <c r="POH51"/>
      <c r="POI51"/>
      <c r="POJ51"/>
      <c r="POK51"/>
      <c r="POL51"/>
      <c r="POM51"/>
      <c r="PON51"/>
      <c r="POO51"/>
      <c r="POP51"/>
      <c r="POQ51"/>
      <c r="POR51"/>
      <c r="POS51"/>
      <c r="POT51"/>
      <c r="POU51"/>
      <c r="POV51"/>
      <c r="POW51"/>
      <c r="POX51"/>
      <c r="POY51"/>
      <c r="POZ51"/>
      <c r="PPA51"/>
      <c r="PPB51"/>
      <c r="PPC51"/>
      <c r="PPD51"/>
      <c r="PPE51"/>
      <c r="PPF51"/>
      <c r="PPG51"/>
      <c r="PPH51"/>
      <c r="PPI51"/>
      <c r="PPJ51"/>
      <c r="PPK51"/>
      <c r="PPL51"/>
      <c r="PPM51"/>
      <c r="PPN51"/>
      <c r="PPO51"/>
      <c r="PPP51"/>
      <c r="PPQ51"/>
      <c r="PPR51"/>
      <c r="PPS51"/>
      <c r="PPT51"/>
      <c r="PPU51"/>
      <c r="PPV51"/>
      <c r="PPW51"/>
      <c r="PPX51"/>
      <c r="PPY51"/>
      <c r="PPZ51"/>
      <c r="PQA51"/>
      <c r="PQB51"/>
      <c r="PQC51"/>
      <c r="PQD51"/>
      <c r="PQE51"/>
      <c r="PQF51"/>
      <c r="PQG51"/>
      <c r="PQH51"/>
      <c r="PQI51"/>
      <c r="PQJ51"/>
      <c r="PQK51"/>
      <c r="PQL51"/>
      <c r="PQM51"/>
      <c r="PQN51"/>
      <c r="PQO51"/>
      <c r="PQP51"/>
      <c r="PQQ51"/>
      <c r="PQR51"/>
      <c r="PQS51"/>
      <c r="PQT51"/>
      <c r="PQU51"/>
      <c r="PQV51"/>
      <c r="PQW51"/>
      <c r="PQX51"/>
      <c r="PQY51"/>
      <c r="PQZ51"/>
      <c r="PRA51"/>
      <c r="PRB51"/>
      <c r="PRC51"/>
      <c r="PRD51"/>
      <c r="PRE51"/>
      <c r="PRF51"/>
      <c r="PRG51"/>
      <c r="PRH51"/>
      <c r="PRI51"/>
      <c r="PRJ51"/>
      <c r="PRK51"/>
      <c r="PRL51"/>
      <c r="PRM51"/>
      <c r="PRN51"/>
      <c r="PRO51"/>
      <c r="PRP51"/>
      <c r="PRQ51"/>
      <c r="PRR51"/>
      <c r="PRS51"/>
      <c r="PRT51"/>
      <c r="PRU51"/>
      <c r="PRV51"/>
      <c r="PRW51"/>
      <c r="PRX51"/>
      <c r="PRY51"/>
      <c r="PRZ51"/>
      <c r="PSA51"/>
      <c r="PSB51"/>
      <c r="PSC51"/>
      <c r="PSD51"/>
      <c r="PSE51"/>
      <c r="PSF51"/>
      <c r="PSG51"/>
      <c r="PSH51"/>
      <c r="PSI51"/>
      <c r="PSJ51"/>
      <c r="PSK51"/>
      <c r="PSL51"/>
      <c r="PSM51"/>
      <c r="PSN51"/>
      <c r="PSO51"/>
      <c r="PSP51"/>
      <c r="PSQ51"/>
      <c r="PSR51"/>
      <c r="PSS51"/>
      <c r="PST51"/>
      <c r="PSU51"/>
      <c r="PSV51"/>
      <c r="PSW51"/>
      <c r="PSX51"/>
      <c r="PSY51"/>
      <c r="PSZ51"/>
      <c r="PTA51"/>
      <c r="PTB51"/>
      <c r="PTC51"/>
      <c r="PTD51"/>
      <c r="PTE51"/>
      <c r="PTF51"/>
      <c r="PTG51"/>
      <c r="PTH51"/>
      <c r="PTI51"/>
      <c r="PTJ51"/>
      <c r="PTK51"/>
      <c r="PTL51"/>
      <c r="PTM51"/>
      <c r="PTN51"/>
      <c r="PTO51"/>
      <c r="PTP51"/>
      <c r="PTQ51"/>
      <c r="PTR51"/>
      <c r="PTS51"/>
      <c r="PTT51"/>
      <c r="PTU51"/>
      <c r="PTV51"/>
      <c r="PTW51"/>
      <c r="PTX51"/>
      <c r="PTY51"/>
      <c r="PTZ51"/>
      <c r="PUA51"/>
      <c r="PUB51"/>
      <c r="PUC51"/>
      <c r="PUD51"/>
      <c r="PUE51"/>
      <c r="PUF51"/>
      <c r="PUG51"/>
      <c r="PUH51"/>
      <c r="PUI51"/>
      <c r="PUJ51"/>
      <c r="PUK51"/>
      <c r="PUL51"/>
      <c r="PUM51"/>
      <c r="PUN51"/>
      <c r="PUO51"/>
      <c r="PUP51"/>
      <c r="PUQ51"/>
      <c r="PUR51"/>
      <c r="PUS51"/>
      <c r="PUT51"/>
      <c r="PUU51"/>
      <c r="PUV51"/>
      <c r="PUW51"/>
      <c r="PUX51"/>
      <c r="PUY51"/>
      <c r="PUZ51"/>
      <c r="PVA51"/>
      <c r="PVB51"/>
      <c r="PVC51"/>
      <c r="PVD51"/>
      <c r="PVE51"/>
      <c r="PVF51"/>
      <c r="PVG51"/>
      <c r="PVH51"/>
      <c r="PVI51"/>
      <c r="PVJ51"/>
      <c r="PVK51"/>
      <c r="PVL51"/>
      <c r="PVM51"/>
      <c r="PVN51"/>
      <c r="PVO51"/>
      <c r="PVP51"/>
      <c r="PVQ51"/>
      <c r="PVR51"/>
      <c r="PVS51"/>
      <c r="PVT51"/>
      <c r="PVU51"/>
      <c r="PVV51"/>
      <c r="PVW51"/>
      <c r="PVX51"/>
      <c r="PVY51"/>
      <c r="PVZ51"/>
      <c r="PWA51"/>
      <c r="PWB51"/>
      <c r="PWC51"/>
      <c r="PWD51"/>
      <c r="PWE51"/>
      <c r="PWF51"/>
      <c r="PWG51"/>
      <c r="PWH51"/>
      <c r="PWI51"/>
      <c r="PWJ51"/>
      <c r="PWK51"/>
      <c r="PWL51"/>
      <c r="PWM51"/>
      <c r="PWN51"/>
      <c r="PWO51"/>
      <c r="PWP51"/>
      <c r="PWQ51"/>
      <c r="PWR51"/>
      <c r="PWS51"/>
      <c r="PWT51"/>
      <c r="PWU51"/>
      <c r="PWV51"/>
      <c r="PWW51"/>
      <c r="PWX51"/>
      <c r="PWY51"/>
      <c r="PWZ51"/>
      <c r="PXA51"/>
      <c r="PXB51"/>
      <c r="PXC51"/>
      <c r="PXD51"/>
      <c r="PXE51"/>
      <c r="PXF51"/>
      <c r="PXG51"/>
      <c r="PXH51"/>
      <c r="PXI51"/>
      <c r="PXJ51"/>
      <c r="PXK51"/>
      <c r="PXL51"/>
      <c r="PXM51"/>
      <c r="PXN51"/>
      <c r="PXO51"/>
      <c r="PXP51"/>
      <c r="PXQ51"/>
      <c r="PXR51"/>
      <c r="PXS51"/>
      <c r="PXT51"/>
      <c r="PXU51"/>
      <c r="PXV51"/>
      <c r="PXW51"/>
      <c r="PXX51"/>
      <c r="PXY51"/>
      <c r="PXZ51"/>
      <c r="PYA51"/>
      <c r="PYB51"/>
      <c r="PYC51"/>
      <c r="PYD51"/>
      <c r="PYE51"/>
      <c r="PYF51"/>
      <c r="PYG51"/>
      <c r="PYH51"/>
      <c r="PYI51"/>
      <c r="PYJ51"/>
      <c r="PYK51"/>
      <c r="PYL51"/>
      <c r="PYM51"/>
      <c r="PYN51"/>
      <c r="PYO51"/>
      <c r="PYP51"/>
      <c r="PYQ51"/>
      <c r="PYR51"/>
      <c r="PYS51"/>
      <c r="PYT51"/>
      <c r="PYU51"/>
      <c r="PYV51"/>
      <c r="PYW51"/>
      <c r="PYX51"/>
      <c r="PYY51"/>
      <c r="PYZ51"/>
      <c r="PZA51"/>
      <c r="PZB51"/>
      <c r="PZC51"/>
      <c r="PZD51"/>
      <c r="PZE51"/>
      <c r="PZF51"/>
      <c r="PZG51"/>
      <c r="PZH51"/>
      <c r="PZI51"/>
      <c r="PZJ51"/>
      <c r="PZK51"/>
      <c r="PZL51"/>
      <c r="PZM51"/>
      <c r="PZN51"/>
      <c r="PZO51"/>
      <c r="PZP51"/>
      <c r="PZQ51"/>
      <c r="PZR51"/>
      <c r="PZS51"/>
      <c r="PZT51"/>
      <c r="PZU51"/>
      <c r="PZV51"/>
      <c r="PZW51"/>
      <c r="PZX51"/>
      <c r="PZY51"/>
      <c r="PZZ51"/>
      <c r="QAA51"/>
      <c r="QAB51"/>
      <c r="QAC51"/>
      <c r="QAD51"/>
      <c r="QAE51"/>
      <c r="QAF51"/>
      <c r="QAG51"/>
      <c r="QAH51"/>
      <c r="QAI51"/>
      <c r="QAJ51"/>
      <c r="QAK51"/>
      <c r="QAL51"/>
      <c r="QAM51"/>
      <c r="QAN51"/>
      <c r="QAO51"/>
      <c r="QAP51"/>
      <c r="QAQ51"/>
      <c r="QAR51"/>
      <c r="QAS51"/>
      <c r="QAT51"/>
      <c r="QAU51"/>
      <c r="QAV51"/>
      <c r="QAW51"/>
      <c r="QAX51"/>
      <c r="QAY51"/>
      <c r="QAZ51"/>
      <c r="QBA51"/>
      <c r="QBB51"/>
      <c r="QBC51"/>
      <c r="QBD51"/>
      <c r="QBE51"/>
      <c r="QBF51"/>
      <c r="QBG51"/>
      <c r="QBH51"/>
      <c r="QBI51"/>
      <c r="QBJ51"/>
      <c r="QBK51"/>
      <c r="QBL51"/>
      <c r="QBM51"/>
      <c r="QBN51"/>
      <c r="QBO51"/>
      <c r="QBP51"/>
      <c r="QBQ51"/>
      <c r="QBR51"/>
      <c r="QBS51"/>
      <c r="QBT51"/>
      <c r="QBU51"/>
      <c r="QBV51"/>
      <c r="QBW51"/>
      <c r="QBX51"/>
      <c r="QBY51"/>
      <c r="QBZ51"/>
      <c r="QCA51"/>
      <c r="QCB51"/>
      <c r="QCC51"/>
      <c r="QCD51"/>
      <c r="QCE51"/>
      <c r="QCF51"/>
      <c r="QCG51"/>
      <c r="QCH51"/>
      <c r="QCI51"/>
      <c r="QCJ51"/>
      <c r="QCK51"/>
      <c r="QCL51"/>
      <c r="QCM51"/>
      <c r="QCN51"/>
      <c r="QCO51"/>
      <c r="QCP51"/>
      <c r="QCQ51"/>
      <c r="QCR51"/>
      <c r="QCS51"/>
      <c r="QCT51"/>
      <c r="QCU51"/>
      <c r="QCV51"/>
      <c r="QCW51"/>
      <c r="QCX51"/>
      <c r="QCY51"/>
      <c r="QCZ51"/>
      <c r="QDA51"/>
      <c r="QDB51"/>
      <c r="QDC51"/>
      <c r="QDD51"/>
      <c r="QDE51"/>
      <c r="QDF51"/>
      <c r="QDG51"/>
      <c r="QDH51"/>
      <c r="QDI51"/>
      <c r="QDJ51"/>
      <c r="QDK51"/>
      <c r="QDL51"/>
      <c r="QDM51"/>
      <c r="QDN51"/>
      <c r="QDO51"/>
      <c r="QDP51"/>
      <c r="QDQ51"/>
      <c r="QDR51"/>
      <c r="QDS51"/>
      <c r="QDT51"/>
      <c r="QDU51"/>
      <c r="QDV51"/>
      <c r="QDW51"/>
      <c r="QDX51"/>
      <c r="QDY51"/>
      <c r="QDZ51"/>
      <c r="QEA51"/>
      <c r="QEB51"/>
      <c r="QEC51"/>
      <c r="QED51"/>
      <c r="QEE51"/>
      <c r="QEF51"/>
      <c r="QEG51"/>
      <c r="QEH51"/>
      <c r="QEI51"/>
      <c r="QEJ51"/>
      <c r="QEK51"/>
      <c r="QEL51"/>
      <c r="QEM51"/>
      <c r="QEN51"/>
      <c r="QEO51"/>
      <c r="QEP51"/>
      <c r="QEQ51"/>
      <c r="QER51"/>
      <c r="QES51"/>
      <c r="QET51"/>
      <c r="QEU51"/>
      <c r="QEV51"/>
      <c r="QEW51"/>
      <c r="QEX51"/>
      <c r="QEY51"/>
      <c r="QEZ51"/>
      <c r="QFA51"/>
      <c r="QFB51"/>
      <c r="QFC51"/>
      <c r="QFD51"/>
      <c r="QFE51"/>
      <c r="QFF51"/>
      <c r="QFG51"/>
      <c r="QFH51"/>
      <c r="QFI51"/>
      <c r="QFJ51"/>
      <c r="QFK51"/>
      <c r="QFL51"/>
      <c r="QFM51"/>
      <c r="QFN51"/>
      <c r="QFO51"/>
      <c r="QFP51"/>
      <c r="QFQ51"/>
      <c r="QFR51"/>
      <c r="QFS51"/>
      <c r="QFT51"/>
      <c r="QFU51"/>
      <c r="QFV51"/>
      <c r="QFW51"/>
      <c r="QFX51"/>
      <c r="QFY51"/>
      <c r="QFZ51"/>
      <c r="QGA51"/>
      <c r="QGB51"/>
      <c r="QGC51"/>
      <c r="QGD51"/>
      <c r="QGE51"/>
      <c r="QGF51"/>
      <c r="QGG51"/>
      <c r="QGH51"/>
      <c r="QGI51"/>
      <c r="QGJ51"/>
      <c r="QGK51"/>
      <c r="QGL51"/>
      <c r="QGM51"/>
      <c r="QGN51"/>
      <c r="QGO51"/>
      <c r="QGP51"/>
      <c r="QGQ51"/>
      <c r="QGR51"/>
      <c r="QGS51"/>
      <c r="QGT51"/>
      <c r="QGU51"/>
      <c r="QGV51"/>
      <c r="QGW51"/>
      <c r="QGX51"/>
      <c r="QGY51"/>
      <c r="QGZ51"/>
      <c r="QHA51"/>
      <c r="QHB51"/>
      <c r="QHC51"/>
      <c r="QHD51"/>
      <c r="QHE51"/>
      <c r="QHF51"/>
      <c r="QHG51"/>
      <c r="QHH51"/>
      <c r="QHI51"/>
      <c r="QHJ51"/>
      <c r="QHK51"/>
      <c r="QHL51"/>
      <c r="QHM51"/>
      <c r="QHN51"/>
      <c r="QHO51"/>
      <c r="QHP51"/>
      <c r="QHQ51"/>
      <c r="QHR51"/>
      <c r="QHS51"/>
      <c r="QHT51"/>
      <c r="QHU51"/>
      <c r="QHV51"/>
      <c r="QHW51"/>
      <c r="QHX51"/>
      <c r="QHY51"/>
      <c r="QHZ51"/>
      <c r="QIA51"/>
      <c r="QIB51"/>
      <c r="QIC51"/>
      <c r="QID51"/>
      <c r="QIE51"/>
      <c r="QIF51"/>
      <c r="QIG51"/>
      <c r="QIH51"/>
      <c r="QII51"/>
      <c r="QIJ51"/>
      <c r="QIK51"/>
      <c r="QIL51"/>
      <c r="QIM51"/>
      <c r="QIN51"/>
      <c r="QIO51"/>
      <c r="QIP51"/>
      <c r="QIQ51"/>
      <c r="QIR51"/>
      <c r="QIS51"/>
      <c r="QIT51"/>
      <c r="QIU51"/>
      <c r="QIV51"/>
      <c r="QIW51"/>
      <c r="QIX51"/>
      <c r="QIY51"/>
      <c r="QIZ51"/>
      <c r="QJA51"/>
      <c r="QJB51"/>
      <c r="QJC51"/>
      <c r="QJD51"/>
      <c r="QJE51"/>
      <c r="QJF51"/>
      <c r="QJG51"/>
      <c r="QJH51"/>
      <c r="QJI51"/>
      <c r="QJJ51"/>
      <c r="QJK51"/>
      <c r="QJL51"/>
      <c r="QJM51"/>
      <c r="QJN51"/>
      <c r="QJO51"/>
      <c r="QJP51"/>
      <c r="QJQ51"/>
      <c r="QJR51"/>
      <c r="QJS51"/>
      <c r="QJT51"/>
      <c r="QJU51"/>
      <c r="QJV51"/>
      <c r="QJW51"/>
      <c r="QJX51"/>
      <c r="QJY51"/>
      <c r="QJZ51"/>
      <c r="QKA51"/>
      <c r="QKB51"/>
      <c r="QKC51"/>
      <c r="QKD51"/>
      <c r="QKE51"/>
      <c r="QKF51"/>
      <c r="QKG51"/>
      <c r="QKH51"/>
      <c r="QKI51"/>
      <c r="QKJ51"/>
      <c r="QKK51"/>
      <c r="QKL51"/>
      <c r="QKM51"/>
      <c r="QKN51"/>
      <c r="QKO51"/>
      <c r="QKP51"/>
      <c r="QKQ51"/>
      <c r="QKR51"/>
      <c r="QKS51"/>
      <c r="QKT51"/>
      <c r="QKU51"/>
      <c r="QKV51"/>
      <c r="QKW51"/>
      <c r="QKX51"/>
      <c r="QKY51"/>
      <c r="QKZ51"/>
      <c r="QLA51"/>
      <c r="QLB51"/>
      <c r="QLC51"/>
      <c r="QLD51"/>
      <c r="QLE51"/>
      <c r="QLF51"/>
      <c r="QLG51"/>
      <c r="QLH51"/>
      <c r="QLI51"/>
      <c r="QLJ51"/>
      <c r="QLK51"/>
      <c r="QLL51"/>
      <c r="QLM51"/>
      <c r="QLN51"/>
      <c r="QLO51"/>
      <c r="QLP51"/>
      <c r="QLQ51"/>
      <c r="QLR51"/>
      <c r="QLS51"/>
      <c r="QLT51"/>
      <c r="QLU51"/>
      <c r="QLV51"/>
      <c r="QLW51"/>
      <c r="QLX51"/>
      <c r="QLY51"/>
      <c r="QLZ51"/>
      <c r="QMA51"/>
      <c r="QMB51"/>
      <c r="QMC51"/>
      <c r="QMD51"/>
      <c r="QME51"/>
      <c r="QMF51"/>
      <c r="QMG51"/>
      <c r="QMH51"/>
      <c r="QMI51"/>
      <c r="QMJ51"/>
      <c r="QMK51"/>
      <c r="QML51"/>
      <c r="QMM51"/>
      <c r="QMN51"/>
      <c r="QMO51"/>
      <c r="QMP51"/>
      <c r="QMQ51"/>
      <c r="QMR51"/>
      <c r="QMS51"/>
      <c r="QMT51"/>
      <c r="QMU51"/>
      <c r="QMV51"/>
      <c r="QMW51"/>
      <c r="QMX51"/>
      <c r="QMY51"/>
      <c r="QMZ51"/>
      <c r="QNA51"/>
      <c r="QNB51"/>
      <c r="QNC51"/>
      <c r="QND51"/>
      <c r="QNE51"/>
      <c r="QNF51"/>
      <c r="QNG51"/>
      <c r="QNH51"/>
      <c r="QNI51"/>
      <c r="QNJ51"/>
      <c r="QNK51"/>
      <c r="QNL51"/>
      <c r="QNM51"/>
      <c r="QNN51"/>
      <c r="QNO51"/>
      <c r="QNP51"/>
      <c r="QNQ51"/>
      <c r="QNR51"/>
      <c r="QNS51"/>
      <c r="QNT51"/>
      <c r="QNU51"/>
      <c r="QNV51"/>
      <c r="QNW51"/>
      <c r="QNX51"/>
      <c r="QNY51"/>
      <c r="QNZ51"/>
      <c r="QOA51"/>
      <c r="QOB51"/>
      <c r="QOC51"/>
      <c r="QOD51"/>
      <c r="QOE51"/>
      <c r="QOF51"/>
      <c r="QOG51"/>
      <c r="QOH51"/>
      <c r="QOI51"/>
      <c r="QOJ51"/>
      <c r="QOK51"/>
      <c r="QOL51"/>
      <c r="QOM51"/>
      <c r="QON51"/>
      <c r="QOO51"/>
      <c r="QOP51"/>
      <c r="QOQ51"/>
      <c r="QOR51"/>
      <c r="QOS51"/>
      <c r="QOT51"/>
      <c r="QOU51"/>
      <c r="QOV51"/>
      <c r="QOW51"/>
      <c r="QOX51"/>
      <c r="QOY51"/>
      <c r="QOZ51"/>
      <c r="QPA51"/>
      <c r="QPB51"/>
      <c r="QPC51"/>
      <c r="QPD51"/>
      <c r="QPE51"/>
      <c r="QPF51"/>
      <c r="QPG51"/>
      <c r="QPH51"/>
      <c r="QPI51"/>
      <c r="QPJ51"/>
      <c r="QPK51"/>
      <c r="QPL51"/>
      <c r="QPM51"/>
      <c r="QPN51"/>
      <c r="QPO51"/>
      <c r="QPP51"/>
      <c r="QPQ51"/>
      <c r="QPR51"/>
      <c r="QPS51"/>
      <c r="QPT51"/>
      <c r="QPU51"/>
      <c r="QPV51"/>
      <c r="QPW51"/>
      <c r="QPX51"/>
      <c r="QPY51"/>
      <c r="QPZ51"/>
      <c r="QQA51"/>
      <c r="QQB51"/>
      <c r="QQC51"/>
      <c r="QQD51"/>
      <c r="QQE51"/>
      <c r="QQF51"/>
      <c r="QQG51"/>
      <c r="QQH51"/>
      <c r="QQI51"/>
      <c r="QQJ51"/>
      <c r="QQK51"/>
      <c r="QQL51"/>
      <c r="QQM51"/>
      <c r="QQN51"/>
      <c r="QQO51"/>
      <c r="QQP51"/>
      <c r="QQQ51"/>
      <c r="QQR51"/>
      <c r="QQS51"/>
      <c r="QQT51"/>
      <c r="QQU51"/>
      <c r="QQV51"/>
      <c r="QQW51"/>
      <c r="QQX51"/>
      <c r="QQY51"/>
      <c r="QQZ51"/>
      <c r="QRA51"/>
      <c r="QRB51"/>
      <c r="QRC51"/>
      <c r="QRD51"/>
      <c r="QRE51"/>
      <c r="QRF51"/>
      <c r="QRG51"/>
      <c r="QRH51"/>
      <c r="QRI51"/>
      <c r="QRJ51"/>
      <c r="QRK51"/>
      <c r="QRL51"/>
      <c r="QRM51"/>
      <c r="QRN51"/>
      <c r="QRO51"/>
      <c r="QRP51"/>
      <c r="QRQ51"/>
      <c r="QRR51"/>
      <c r="QRS51"/>
      <c r="QRT51"/>
      <c r="QRU51"/>
      <c r="QRV51"/>
      <c r="QRW51"/>
      <c r="QRX51"/>
      <c r="QRY51"/>
      <c r="QRZ51"/>
      <c r="QSA51"/>
      <c r="QSB51"/>
      <c r="QSC51"/>
      <c r="QSD51"/>
      <c r="QSE51"/>
      <c r="QSF51"/>
      <c r="QSG51"/>
      <c r="QSH51"/>
      <c r="QSI51"/>
      <c r="QSJ51"/>
      <c r="QSK51"/>
      <c r="QSL51"/>
      <c r="QSM51"/>
      <c r="QSN51"/>
      <c r="QSO51"/>
      <c r="QSP51"/>
      <c r="QSQ51"/>
      <c r="QSR51"/>
      <c r="QSS51"/>
      <c r="QST51"/>
      <c r="QSU51"/>
      <c r="QSV51"/>
      <c r="QSW51"/>
      <c r="QSX51"/>
      <c r="QSY51"/>
      <c r="QSZ51"/>
      <c r="QTA51"/>
      <c r="QTB51"/>
      <c r="QTC51"/>
      <c r="QTD51"/>
      <c r="QTE51"/>
      <c r="QTF51"/>
      <c r="QTG51"/>
      <c r="QTH51"/>
      <c r="QTI51"/>
      <c r="QTJ51"/>
      <c r="QTK51"/>
      <c r="QTL51"/>
      <c r="QTM51"/>
      <c r="QTN51"/>
      <c r="QTO51"/>
      <c r="QTP51"/>
      <c r="QTQ51"/>
      <c r="QTR51"/>
      <c r="QTS51"/>
      <c r="QTT51"/>
      <c r="QTU51"/>
      <c r="QTV51"/>
      <c r="QTW51"/>
      <c r="QTX51"/>
      <c r="QTY51"/>
      <c r="QTZ51"/>
      <c r="QUA51"/>
      <c r="QUB51"/>
      <c r="QUC51"/>
      <c r="QUD51"/>
      <c r="QUE51"/>
      <c r="QUF51"/>
      <c r="QUG51"/>
      <c r="QUH51"/>
      <c r="QUI51"/>
      <c r="QUJ51"/>
      <c r="QUK51"/>
      <c r="QUL51"/>
      <c r="QUM51"/>
      <c r="QUN51"/>
      <c r="QUO51"/>
      <c r="QUP51"/>
      <c r="QUQ51"/>
      <c r="QUR51"/>
      <c r="QUS51"/>
      <c r="QUT51"/>
      <c r="QUU51"/>
      <c r="QUV51"/>
      <c r="QUW51"/>
      <c r="QUX51"/>
      <c r="QUY51"/>
      <c r="QUZ51"/>
      <c r="QVA51"/>
      <c r="QVB51"/>
      <c r="QVC51"/>
      <c r="QVD51"/>
      <c r="QVE51"/>
      <c r="QVF51"/>
      <c r="QVG51"/>
      <c r="QVH51"/>
      <c r="QVI51"/>
      <c r="QVJ51"/>
      <c r="QVK51"/>
      <c r="QVL51"/>
      <c r="QVM51"/>
      <c r="QVN51"/>
      <c r="QVO51"/>
      <c r="QVP51"/>
      <c r="QVQ51"/>
      <c r="QVR51"/>
      <c r="QVS51"/>
      <c r="QVT51"/>
      <c r="QVU51"/>
      <c r="QVV51"/>
      <c r="QVW51"/>
      <c r="QVX51"/>
      <c r="QVY51"/>
      <c r="QVZ51"/>
      <c r="QWA51"/>
      <c r="QWB51"/>
      <c r="QWC51"/>
      <c r="QWD51"/>
      <c r="QWE51"/>
      <c r="QWF51"/>
      <c r="QWG51"/>
      <c r="QWH51"/>
      <c r="QWI51"/>
      <c r="QWJ51"/>
      <c r="QWK51"/>
      <c r="QWL51"/>
      <c r="QWM51"/>
      <c r="QWN51"/>
      <c r="QWO51"/>
      <c r="QWP51"/>
      <c r="QWQ51"/>
      <c r="QWR51"/>
      <c r="QWS51"/>
      <c r="QWT51"/>
      <c r="QWU51"/>
      <c r="QWV51"/>
      <c r="QWW51"/>
      <c r="QWX51"/>
      <c r="QWY51"/>
      <c r="QWZ51"/>
      <c r="QXA51"/>
      <c r="QXB51"/>
      <c r="QXC51"/>
      <c r="QXD51"/>
      <c r="QXE51"/>
      <c r="QXF51"/>
      <c r="QXG51"/>
      <c r="QXH51"/>
      <c r="QXI51"/>
      <c r="QXJ51"/>
      <c r="QXK51"/>
      <c r="QXL51"/>
      <c r="QXM51"/>
      <c r="QXN51"/>
      <c r="QXO51"/>
      <c r="QXP51"/>
      <c r="QXQ51"/>
      <c r="QXR51"/>
      <c r="QXS51"/>
      <c r="QXT51"/>
      <c r="QXU51"/>
      <c r="QXV51"/>
      <c r="QXW51"/>
      <c r="QXX51"/>
      <c r="QXY51"/>
      <c r="QXZ51"/>
      <c r="QYA51"/>
      <c r="QYB51"/>
      <c r="QYC51"/>
      <c r="QYD51"/>
      <c r="QYE51"/>
      <c r="QYF51"/>
      <c r="QYG51"/>
      <c r="QYH51"/>
      <c r="QYI51"/>
      <c r="QYJ51"/>
      <c r="QYK51"/>
      <c r="QYL51"/>
      <c r="QYM51"/>
      <c r="QYN51"/>
      <c r="QYO51"/>
      <c r="QYP51"/>
      <c r="QYQ51"/>
      <c r="QYR51"/>
      <c r="QYS51"/>
      <c r="QYT51"/>
      <c r="QYU51"/>
      <c r="QYV51"/>
      <c r="QYW51"/>
      <c r="QYX51"/>
      <c r="QYY51"/>
      <c r="QYZ51"/>
      <c r="QZA51"/>
      <c r="QZB51"/>
      <c r="QZC51"/>
      <c r="QZD51"/>
      <c r="QZE51"/>
      <c r="QZF51"/>
      <c r="QZG51"/>
      <c r="QZH51"/>
      <c r="QZI51"/>
      <c r="QZJ51"/>
      <c r="QZK51"/>
      <c r="QZL51"/>
      <c r="QZM51"/>
      <c r="QZN51"/>
      <c r="QZO51"/>
      <c r="QZP51"/>
      <c r="QZQ51"/>
      <c r="QZR51"/>
      <c r="QZS51"/>
      <c r="QZT51"/>
      <c r="QZU51"/>
      <c r="QZV51"/>
      <c r="QZW51"/>
      <c r="QZX51"/>
      <c r="QZY51"/>
      <c r="QZZ51"/>
      <c r="RAA51"/>
      <c r="RAB51"/>
      <c r="RAC51"/>
      <c r="RAD51"/>
      <c r="RAE51"/>
      <c r="RAF51"/>
      <c r="RAG51"/>
      <c r="RAH51"/>
      <c r="RAI51"/>
      <c r="RAJ51"/>
      <c r="RAK51"/>
      <c r="RAL51"/>
      <c r="RAM51"/>
      <c r="RAN51"/>
      <c r="RAO51"/>
      <c r="RAP51"/>
      <c r="RAQ51"/>
      <c r="RAR51"/>
      <c r="RAS51"/>
      <c r="RAT51"/>
      <c r="RAU51"/>
      <c r="RAV51"/>
      <c r="RAW51"/>
      <c r="RAX51"/>
      <c r="RAY51"/>
      <c r="RAZ51"/>
      <c r="RBA51"/>
      <c r="RBB51"/>
      <c r="RBC51"/>
      <c r="RBD51"/>
      <c r="RBE51"/>
      <c r="RBF51"/>
      <c r="RBG51"/>
      <c r="RBH51"/>
      <c r="RBI51"/>
      <c r="RBJ51"/>
      <c r="RBK51"/>
      <c r="RBL51"/>
      <c r="RBM51"/>
      <c r="RBN51"/>
      <c r="RBO51"/>
      <c r="RBP51"/>
      <c r="RBQ51"/>
      <c r="RBR51"/>
      <c r="RBS51"/>
      <c r="RBT51"/>
      <c r="RBU51"/>
      <c r="RBV51"/>
      <c r="RBW51"/>
      <c r="RBX51"/>
      <c r="RBY51"/>
      <c r="RBZ51"/>
      <c r="RCA51"/>
      <c r="RCB51"/>
      <c r="RCC51"/>
      <c r="RCD51"/>
      <c r="RCE51"/>
      <c r="RCF51"/>
      <c r="RCG51"/>
      <c r="RCH51"/>
      <c r="RCI51"/>
      <c r="RCJ51"/>
      <c r="RCK51"/>
      <c r="RCL51"/>
      <c r="RCM51"/>
      <c r="RCN51"/>
      <c r="RCO51"/>
      <c r="RCP51"/>
      <c r="RCQ51"/>
      <c r="RCR51"/>
      <c r="RCS51"/>
      <c r="RCT51"/>
      <c r="RCU51"/>
      <c r="RCV51"/>
      <c r="RCW51"/>
      <c r="RCX51"/>
      <c r="RCY51"/>
      <c r="RCZ51"/>
      <c r="RDA51"/>
      <c r="RDB51"/>
      <c r="RDC51"/>
      <c r="RDD51"/>
      <c r="RDE51"/>
      <c r="RDF51"/>
      <c r="RDG51"/>
      <c r="RDH51"/>
      <c r="RDI51"/>
      <c r="RDJ51"/>
      <c r="RDK51"/>
      <c r="RDL51"/>
      <c r="RDM51"/>
      <c r="RDN51"/>
      <c r="RDO51"/>
      <c r="RDP51"/>
      <c r="RDQ51"/>
      <c r="RDR51"/>
      <c r="RDS51"/>
      <c r="RDT51"/>
      <c r="RDU51"/>
      <c r="RDV51"/>
      <c r="RDW51"/>
      <c r="RDX51"/>
      <c r="RDY51"/>
      <c r="RDZ51"/>
      <c r="REA51"/>
      <c r="REB51"/>
      <c r="REC51"/>
      <c r="RED51"/>
      <c r="REE51"/>
      <c r="REF51"/>
      <c r="REG51"/>
      <c r="REH51"/>
      <c r="REI51"/>
      <c r="REJ51"/>
      <c r="REK51"/>
      <c r="REL51"/>
      <c r="REM51"/>
      <c r="REN51"/>
      <c r="REO51"/>
      <c r="REP51"/>
      <c r="REQ51"/>
      <c r="RER51"/>
      <c r="RES51"/>
      <c r="RET51"/>
      <c r="REU51"/>
      <c r="REV51"/>
      <c r="REW51"/>
      <c r="REX51"/>
      <c r="REY51"/>
      <c r="REZ51"/>
      <c r="RFA51"/>
      <c r="RFB51"/>
      <c r="RFC51"/>
      <c r="RFD51"/>
      <c r="RFE51"/>
      <c r="RFF51"/>
      <c r="RFG51"/>
      <c r="RFH51"/>
      <c r="RFI51"/>
      <c r="RFJ51"/>
      <c r="RFK51"/>
      <c r="RFL51"/>
      <c r="RFM51"/>
      <c r="RFN51"/>
      <c r="RFO51"/>
      <c r="RFP51"/>
      <c r="RFQ51"/>
      <c r="RFR51"/>
      <c r="RFS51"/>
      <c r="RFT51"/>
      <c r="RFU51"/>
      <c r="RFV51"/>
      <c r="RFW51"/>
      <c r="RFX51"/>
      <c r="RFY51"/>
      <c r="RFZ51"/>
      <c r="RGA51"/>
      <c r="RGB51"/>
      <c r="RGC51"/>
      <c r="RGD51"/>
      <c r="RGE51"/>
      <c r="RGF51"/>
      <c r="RGG51"/>
      <c r="RGH51"/>
      <c r="RGI51"/>
      <c r="RGJ51"/>
      <c r="RGK51"/>
      <c r="RGL51"/>
      <c r="RGM51"/>
      <c r="RGN51"/>
      <c r="RGO51"/>
      <c r="RGP51"/>
      <c r="RGQ51"/>
      <c r="RGR51"/>
      <c r="RGS51"/>
      <c r="RGT51"/>
      <c r="RGU51"/>
      <c r="RGV51"/>
      <c r="RGW51"/>
      <c r="RGX51"/>
      <c r="RGY51"/>
      <c r="RGZ51"/>
      <c r="RHA51"/>
      <c r="RHB51"/>
      <c r="RHC51"/>
      <c r="RHD51"/>
      <c r="RHE51"/>
      <c r="RHF51"/>
      <c r="RHG51"/>
      <c r="RHH51"/>
      <c r="RHI51"/>
      <c r="RHJ51"/>
      <c r="RHK51"/>
      <c r="RHL51"/>
      <c r="RHM51"/>
      <c r="RHN51"/>
      <c r="RHO51"/>
      <c r="RHP51"/>
      <c r="RHQ51"/>
      <c r="RHR51"/>
      <c r="RHS51"/>
      <c r="RHT51"/>
      <c r="RHU51"/>
      <c r="RHV51"/>
      <c r="RHW51"/>
      <c r="RHX51"/>
      <c r="RHY51"/>
      <c r="RHZ51"/>
      <c r="RIA51"/>
      <c r="RIB51"/>
      <c r="RIC51"/>
      <c r="RID51"/>
      <c r="RIE51"/>
      <c r="RIF51"/>
      <c r="RIG51"/>
      <c r="RIH51"/>
      <c r="RII51"/>
      <c r="RIJ51"/>
      <c r="RIK51"/>
      <c r="RIL51"/>
      <c r="RIM51"/>
      <c r="RIN51"/>
      <c r="RIO51"/>
      <c r="RIP51"/>
      <c r="RIQ51"/>
      <c r="RIR51"/>
      <c r="RIS51"/>
      <c r="RIT51"/>
      <c r="RIU51"/>
      <c r="RIV51"/>
      <c r="RIW51"/>
      <c r="RIX51"/>
      <c r="RIY51"/>
      <c r="RIZ51"/>
      <c r="RJA51"/>
      <c r="RJB51"/>
      <c r="RJC51"/>
      <c r="RJD51"/>
      <c r="RJE51"/>
      <c r="RJF51"/>
      <c r="RJG51"/>
      <c r="RJH51"/>
      <c r="RJI51"/>
      <c r="RJJ51"/>
      <c r="RJK51"/>
      <c r="RJL51"/>
      <c r="RJM51"/>
      <c r="RJN51"/>
      <c r="RJO51"/>
      <c r="RJP51"/>
      <c r="RJQ51"/>
      <c r="RJR51"/>
      <c r="RJS51"/>
      <c r="RJT51"/>
      <c r="RJU51"/>
      <c r="RJV51"/>
      <c r="RJW51"/>
      <c r="RJX51"/>
      <c r="RJY51"/>
      <c r="RJZ51"/>
      <c r="RKA51"/>
      <c r="RKB51"/>
      <c r="RKC51"/>
      <c r="RKD51"/>
      <c r="RKE51"/>
      <c r="RKF51"/>
      <c r="RKG51"/>
      <c r="RKH51"/>
      <c r="RKI51"/>
      <c r="RKJ51"/>
      <c r="RKK51"/>
      <c r="RKL51"/>
      <c r="RKM51"/>
      <c r="RKN51"/>
      <c r="RKO51"/>
      <c r="RKP51"/>
      <c r="RKQ51"/>
      <c r="RKR51"/>
      <c r="RKS51"/>
      <c r="RKT51"/>
      <c r="RKU51"/>
      <c r="RKV51"/>
      <c r="RKW51"/>
      <c r="RKX51"/>
      <c r="RKY51"/>
      <c r="RKZ51"/>
      <c r="RLA51"/>
      <c r="RLB51"/>
      <c r="RLC51"/>
      <c r="RLD51"/>
      <c r="RLE51"/>
      <c r="RLF51"/>
      <c r="RLG51"/>
      <c r="RLH51"/>
      <c r="RLI51"/>
      <c r="RLJ51"/>
      <c r="RLK51"/>
      <c r="RLL51"/>
      <c r="RLM51"/>
      <c r="RLN51"/>
      <c r="RLO51"/>
      <c r="RLP51"/>
      <c r="RLQ51"/>
      <c r="RLR51"/>
      <c r="RLS51"/>
      <c r="RLT51"/>
      <c r="RLU51"/>
      <c r="RLV51"/>
      <c r="RLW51"/>
      <c r="RLX51"/>
      <c r="RLY51"/>
      <c r="RLZ51"/>
      <c r="RMA51"/>
      <c r="RMB51"/>
      <c r="RMC51"/>
      <c r="RMD51"/>
      <c r="RME51"/>
      <c r="RMF51"/>
      <c r="RMG51"/>
      <c r="RMH51"/>
      <c r="RMI51"/>
      <c r="RMJ51"/>
      <c r="RMK51"/>
      <c r="RML51"/>
      <c r="RMM51"/>
      <c r="RMN51"/>
      <c r="RMO51"/>
      <c r="RMP51"/>
      <c r="RMQ51"/>
      <c r="RMR51"/>
      <c r="RMS51"/>
      <c r="RMT51"/>
      <c r="RMU51"/>
      <c r="RMV51"/>
      <c r="RMW51"/>
      <c r="RMX51"/>
      <c r="RMY51"/>
      <c r="RMZ51"/>
      <c r="RNA51"/>
      <c r="RNB51"/>
      <c r="RNC51"/>
      <c r="RND51"/>
      <c r="RNE51"/>
      <c r="RNF51"/>
      <c r="RNG51"/>
      <c r="RNH51"/>
      <c r="RNI51"/>
      <c r="RNJ51"/>
      <c r="RNK51"/>
      <c r="RNL51"/>
      <c r="RNM51"/>
      <c r="RNN51"/>
      <c r="RNO51"/>
      <c r="RNP51"/>
      <c r="RNQ51"/>
      <c r="RNR51"/>
      <c r="RNS51"/>
      <c r="RNT51"/>
      <c r="RNU51"/>
      <c r="RNV51"/>
      <c r="RNW51"/>
      <c r="RNX51"/>
      <c r="RNY51"/>
      <c r="RNZ51"/>
      <c r="ROA51"/>
      <c r="ROB51"/>
      <c r="ROC51"/>
      <c r="ROD51"/>
      <c r="ROE51"/>
      <c r="ROF51"/>
      <c r="ROG51"/>
      <c r="ROH51"/>
      <c r="ROI51"/>
      <c r="ROJ51"/>
      <c r="ROK51"/>
      <c r="ROL51"/>
      <c r="ROM51"/>
      <c r="RON51"/>
      <c r="ROO51"/>
      <c r="ROP51"/>
      <c r="ROQ51"/>
      <c r="ROR51"/>
      <c r="ROS51"/>
      <c r="ROT51"/>
      <c r="ROU51"/>
      <c r="ROV51"/>
      <c r="ROW51"/>
      <c r="ROX51"/>
      <c r="ROY51"/>
      <c r="ROZ51"/>
      <c r="RPA51"/>
      <c r="RPB51"/>
      <c r="RPC51"/>
      <c r="RPD51"/>
      <c r="RPE51"/>
      <c r="RPF51"/>
      <c r="RPG51"/>
      <c r="RPH51"/>
      <c r="RPI51"/>
      <c r="RPJ51"/>
      <c r="RPK51"/>
      <c r="RPL51"/>
      <c r="RPM51"/>
      <c r="RPN51"/>
      <c r="RPO51"/>
      <c r="RPP51"/>
      <c r="RPQ51"/>
      <c r="RPR51"/>
      <c r="RPS51"/>
      <c r="RPT51"/>
      <c r="RPU51"/>
      <c r="RPV51"/>
      <c r="RPW51"/>
      <c r="RPX51"/>
      <c r="RPY51"/>
      <c r="RPZ51"/>
      <c r="RQA51"/>
      <c r="RQB51"/>
      <c r="RQC51"/>
      <c r="RQD51"/>
      <c r="RQE51"/>
      <c r="RQF51"/>
      <c r="RQG51"/>
      <c r="RQH51"/>
      <c r="RQI51"/>
      <c r="RQJ51"/>
      <c r="RQK51"/>
      <c r="RQL51"/>
      <c r="RQM51"/>
      <c r="RQN51"/>
      <c r="RQO51"/>
      <c r="RQP51"/>
      <c r="RQQ51"/>
      <c r="RQR51"/>
      <c r="RQS51"/>
      <c r="RQT51"/>
      <c r="RQU51"/>
      <c r="RQV51"/>
      <c r="RQW51"/>
      <c r="RQX51"/>
      <c r="RQY51"/>
      <c r="RQZ51"/>
      <c r="RRA51"/>
      <c r="RRB51"/>
      <c r="RRC51"/>
      <c r="RRD51"/>
      <c r="RRE51"/>
      <c r="RRF51"/>
      <c r="RRG51"/>
      <c r="RRH51"/>
      <c r="RRI51"/>
      <c r="RRJ51"/>
      <c r="RRK51"/>
      <c r="RRL51"/>
      <c r="RRM51"/>
      <c r="RRN51"/>
      <c r="RRO51"/>
      <c r="RRP51"/>
      <c r="RRQ51"/>
      <c r="RRR51"/>
      <c r="RRS51"/>
      <c r="RRT51"/>
      <c r="RRU51"/>
      <c r="RRV51"/>
      <c r="RRW51"/>
      <c r="RRX51"/>
      <c r="RRY51"/>
      <c r="RRZ51"/>
      <c r="RSA51"/>
      <c r="RSB51"/>
      <c r="RSC51"/>
      <c r="RSD51"/>
      <c r="RSE51"/>
      <c r="RSF51"/>
      <c r="RSG51"/>
      <c r="RSH51"/>
      <c r="RSI51"/>
      <c r="RSJ51"/>
      <c r="RSK51"/>
      <c r="RSL51"/>
      <c r="RSM51"/>
      <c r="RSN51"/>
      <c r="RSO51"/>
      <c r="RSP51"/>
      <c r="RSQ51"/>
      <c r="RSR51"/>
      <c r="RSS51"/>
      <c r="RST51"/>
      <c r="RSU51"/>
      <c r="RSV51"/>
      <c r="RSW51"/>
      <c r="RSX51"/>
      <c r="RSY51"/>
      <c r="RSZ51"/>
      <c r="RTA51"/>
      <c r="RTB51"/>
      <c r="RTC51"/>
      <c r="RTD51"/>
      <c r="RTE51"/>
      <c r="RTF51"/>
      <c r="RTG51"/>
      <c r="RTH51"/>
      <c r="RTI51"/>
      <c r="RTJ51"/>
      <c r="RTK51"/>
      <c r="RTL51"/>
      <c r="RTM51"/>
      <c r="RTN51"/>
      <c r="RTO51"/>
      <c r="RTP51"/>
      <c r="RTQ51"/>
      <c r="RTR51"/>
      <c r="RTS51"/>
      <c r="RTT51"/>
      <c r="RTU51"/>
      <c r="RTV51"/>
      <c r="RTW51"/>
      <c r="RTX51"/>
      <c r="RTY51"/>
      <c r="RTZ51"/>
      <c r="RUA51"/>
      <c r="RUB51"/>
      <c r="RUC51"/>
      <c r="RUD51"/>
      <c r="RUE51"/>
      <c r="RUF51"/>
      <c r="RUG51"/>
      <c r="RUH51"/>
      <c r="RUI51"/>
      <c r="RUJ51"/>
      <c r="RUK51"/>
      <c r="RUL51"/>
      <c r="RUM51"/>
      <c r="RUN51"/>
      <c r="RUO51"/>
      <c r="RUP51"/>
      <c r="RUQ51"/>
      <c r="RUR51"/>
      <c r="RUS51"/>
      <c r="RUT51"/>
      <c r="RUU51"/>
      <c r="RUV51"/>
      <c r="RUW51"/>
      <c r="RUX51"/>
      <c r="RUY51"/>
      <c r="RUZ51"/>
      <c r="RVA51"/>
      <c r="RVB51"/>
      <c r="RVC51"/>
      <c r="RVD51"/>
      <c r="RVE51"/>
      <c r="RVF51"/>
      <c r="RVG51"/>
      <c r="RVH51"/>
      <c r="RVI51"/>
      <c r="RVJ51"/>
      <c r="RVK51"/>
      <c r="RVL51"/>
      <c r="RVM51"/>
      <c r="RVN51"/>
      <c r="RVO51"/>
      <c r="RVP51"/>
      <c r="RVQ51"/>
      <c r="RVR51"/>
      <c r="RVS51"/>
      <c r="RVT51"/>
      <c r="RVU51"/>
      <c r="RVV51"/>
      <c r="RVW51"/>
      <c r="RVX51"/>
      <c r="RVY51"/>
      <c r="RVZ51"/>
      <c r="RWA51"/>
      <c r="RWB51"/>
      <c r="RWC51"/>
      <c r="RWD51"/>
      <c r="RWE51"/>
      <c r="RWF51"/>
      <c r="RWG51"/>
      <c r="RWH51"/>
      <c r="RWI51"/>
      <c r="RWJ51"/>
      <c r="RWK51"/>
      <c r="RWL51"/>
      <c r="RWM51"/>
      <c r="RWN51"/>
      <c r="RWO51"/>
      <c r="RWP51"/>
      <c r="RWQ51"/>
      <c r="RWR51"/>
      <c r="RWS51"/>
      <c r="RWT51"/>
      <c r="RWU51"/>
      <c r="RWV51"/>
      <c r="RWW51"/>
      <c r="RWX51"/>
      <c r="RWY51"/>
      <c r="RWZ51"/>
      <c r="RXA51"/>
      <c r="RXB51"/>
      <c r="RXC51"/>
      <c r="RXD51"/>
      <c r="RXE51"/>
      <c r="RXF51"/>
      <c r="RXG51"/>
      <c r="RXH51"/>
      <c r="RXI51"/>
      <c r="RXJ51"/>
      <c r="RXK51"/>
      <c r="RXL51"/>
      <c r="RXM51"/>
      <c r="RXN51"/>
      <c r="RXO51"/>
      <c r="RXP51"/>
      <c r="RXQ51"/>
      <c r="RXR51"/>
      <c r="RXS51"/>
      <c r="RXT51"/>
      <c r="RXU51"/>
      <c r="RXV51"/>
      <c r="RXW51"/>
      <c r="RXX51"/>
      <c r="RXY51"/>
      <c r="RXZ51"/>
      <c r="RYA51"/>
      <c r="RYB51"/>
      <c r="RYC51"/>
      <c r="RYD51"/>
      <c r="RYE51"/>
      <c r="RYF51"/>
      <c r="RYG51"/>
      <c r="RYH51"/>
      <c r="RYI51"/>
      <c r="RYJ51"/>
      <c r="RYK51"/>
      <c r="RYL51"/>
      <c r="RYM51"/>
      <c r="RYN51"/>
      <c r="RYO51"/>
      <c r="RYP51"/>
      <c r="RYQ51"/>
      <c r="RYR51"/>
      <c r="RYS51"/>
      <c r="RYT51"/>
      <c r="RYU51"/>
      <c r="RYV51"/>
      <c r="RYW51"/>
      <c r="RYX51"/>
      <c r="RYY51"/>
      <c r="RYZ51"/>
      <c r="RZA51"/>
      <c r="RZB51"/>
      <c r="RZC51"/>
      <c r="RZD51"/>
      <c r="RZE51"/>
      <c r="RZF51"/>
      <c r="RZG51"/>
      <c r="RZH51"/>
      <c r="RZI51"/>
      <c r="RZJ51"/>
      <c r="RZK51"/>
      <c r="RZL51"/>
      <c r="RZM51"/>
      <c r="RZN51"/>
      <c r="RZO51"/>
      <c r="RZP51"/>
      <c r="RZQ51"/>
      <c r="RZR51"/>
      <c r="RZS51"/>
      <c r="RZT51"/>
      <c r="RZU51"/>
      <c r="RZV51"/>
      <c r="RZW51"/>
      <c r="RZX51"/>
      <c r="RZY51"/>
      <c r="RZZ51"/>
      <c r="SAA51"/>
      <c r="SAB51"/>
      <c r="SAC51"/>
      <c r="SAD51"/>
      <c r="SAE51"/>
      <c r="SAF51"/>
      <c r="SAG51"/>
      <c r="SAH51"/>
      <c r="SAI51"/>
      <c r="SAJ51"/>
      <c r="SAK51"/>
      <c r="SAL51"/>
      <c r="SAM51"/>
      <c r="SAN51"/>
      <c r="SAO51"/>
      <c r="SAP51"/>
      <c r="SAQ51"/>
      <c r="SAR51"/>
      <c r="SAS51"/>
      <c r="SAT51"/>
      <c r="SAU51"/>
      <c r="SAV51"/>
      <c r="SAW51"/>
      <c r="SAX51"/>
      <c r="SAY51"/>
      <c r="SAZ51"/>
      <c r="SBA51"/>
      <c r="SBB51"/>
      <c r="SBC51"/>
      <c r="SBD51"/>
      <c r="SBE51"/>
      <c r="SBF51"/>
      <c r="SBG51"/>
      <c r="SBH51"/>
      <c r="SBI51"/>
      <c r="SBJ51"/>
      <c r="SBK51"/>
      <c r="SBL51"/>
      <c r="SBM51"/>
      <c r="SBN51"/>
      <c r="SBO51"/>
      <c r="SBP51"/>
      <c r="SBQ51"/>
      <c r="SBR51"/>
      <c r="SBS51"/>
      <c r="SBT51"/>
      <c r="SBU51"/>
      <c r="SBV51"/>
      <c r="SBW51"/>
      <c r="SBX51"/>
      <c r="SBY51"/>
      <c r="SBZ51"/>
      <c r="SCA51"/>
      <c r="SCB51"/>
      <c r="SCC51"/>
      <c r="SCD51"/>
      <c r="SCE51"/>
      <c r="SCF51"/>
      <c r="SCG51"/>
      <c r="SCH51"/>
      <c r="SCI51"/>
      <c r="SCJ51"/>
      <c r="SCK51"/>
      <c r="SCL51"/>
      <c r="SCM51"/>
      <c r="SCN51"/>
      <c r="SCO51"/>
      <c r="SCP51"/>
      <c r="SCQ51"/>
      <c r="SCR51"/>
      <c r="SCS51"/>
      <c r="SCT51"/>
      <c r="SCU51"/>
      <c r="SCV51"/>
      <c r="SCW51"/>
      <c r="SCX51"/>
      <c r="SCY51"/>
      <c r="SCZ51"/>
      <c r="SDA51"/>
      <c r="SDB51"/>
      <c r="SDC51"/>
      <c r="SDD51"/>
      <c r="SDE51"/>
      <c r="SDF51"/>
      <c r="SDG51"/>
      <c r="SDH51"/>
      <c r="SDI51"/>
      <c r="SDJ51"/>
      <c r="SDK51"/>
      <c r="SDL51"/>
      <c r="SDM51"/>
      <c r="SDN51"/>
      <c r="SDO51"/>
      <c r="SDP51"/>
      <c r="SDQ51"/>
      <c r="SDR51"/>
      <c r="SDS51"/>
      <c r="SDT51"/>
      <c r="SDU51"/>
      <c r="SDV51"/>
      <c r="SDW51"/>
      <c r="SDX51"/>
      <c r="SDY51"/>
      <c r="SDZ51"/>
      <c r="SEA51"/>
      <c r="SEB51"/>
      <c r="SEC51"/>
      <c r="SED51"/>
      <c r="SEE51"/>
      <c r="SEF51"/>
      <c r="SEG51"/>
      <c r="SEH51"/>
      <c r="SEI51"/>
      <c r="SEJ51"/>
      <c r="SEK51"/>
      <c r="SEL51"/>
      <c r="SEM51"/>
      <c r="SEN51"/>
      <c r="SEO51"/>
      <c r="SEP51"/>
      <c r="SEQ51"/>
      <c r="SER51"/>
      <c r="SES51"/>
      <c r="SET51"/>
      <c r="SEU51"/>
      <c r="SEV51"/>
      <c r="SEW51"/>
      <c r="SEX51"/>
      <c r="SEY51"/>
      <c r="SEZ51"/>
      <c r="SFA51"/>
      <c r="SFB51"/>
      <c r="SFC51"/>
      <c r="SFD51"/>
      <c r="SFE51"/>
      <c r="SFF51"/>
      <c r="SFG51"/>
      <c r="SFH51"/>
      <c r="SFI51"/>
      <c r="SFJ51"/>
      <c r="SFK51"/>
      <c r="SFL51"/>
      <c r="SFM51"/>
      <c r="SFN51"/>
      <c r="SFO51"/>
      <c r="SFP51"/>
      <c r="SFQ51"/>
      <c r="SFR51"/>
      <c r="SFS51"/>
      <c r="SFT51"/>
      <c r="SFU51"/>
      <c r="SFV51"/>
      <c r="SFW51"/>
      <c r="SFX51"/>
      <c r="SFY51"/>
      <c r="SFZ51"/>
      <c r="SGA51"/>
      <c r="SGB51"/>
      <c r="SGC51"/>
      <c r="SGD51"/>
      <c r="SGE51"/>
      <c r="SGF51"/>
      <c r="SGG51"/>
      <c r="SGH51"/>
      <c r="SGI51"/>
      <c r="SGJ51"/>
      <c r="SGK51"/>
      <c r="SGL51"/>
      <c r="SGM51"/>
      <c r="SGN51"/>
      <c r="SGO51"/>
      <c r="SGP51"/>
      <c r="SGQ51"/>
      <c r="SGR51"/>
      <c r="SGS51"/>
      <c r="SGT51"/>
      <c r="SGU51"/>
      <c r="SGV51"/>
      <c r="SGW51"/>
      <c r="SGX51"/>
      <c r="SGY51"/>
      <c r="SGZ51"/>
      <c r="SHA51"/>
      <c r="SHB51"/>
      <c r="SHC51"/>
      <c r="SHD51"/>
      <c r="SHE51"/>
      <c r="SHF51"/>
      <c r="SHG51"/>
      <c r="SHH51"/>
      <c r="SHI51"/>
      <c r="SHJ51"/>
      <c r="SHK51"/>
      <c r="SHL51"/>
      <c r="SHM51"/>
      <c r="SHN51"/>
      <c r="SHO51"/>
      <c r="SHP51"/>
      <c r="SHQ51"/>
      <c r="SHR51"/>
      <c r="SHS51"/>
      <c r="SHT51"/>
      <c r="SHU51"/>
      <c r="SHV51"/>
      <c r="SHW51"/>
      <c r="SHX51"/>
      <c r="SHY51"/>
      <c r="SHZ51"/>
      <c r="SIA51"/>
      <c r="SIB51"/>
      <c r="SIC51"/>
      <c r="SID51"/>
      <c r="SIE51"/>
      <c r="SIF51"/>
      <c r="SIG51"/>
      <c r="SIH51"/>
      <c r="SII51"/>
      <c r="SIJ51"/>
      <c r="SIK51"/>
      <c r="SIL51"/>
      <c r="SIM51"/>
      <c r="SIN51"/>
      <c r="SIO51"/>
      <c r="SIP51"/>
      <c r="SIQ51"/>
      <c r="SIR51"/>
      <c r="SIS51"/>
      <c r="SIT51"/>
      <c r="SIU51"/>
      <c r="SIV51"/>
      <c r="SIW51"/>
      <c r="SIX51"/>
      <c r="SIY51"/>
      <c r="SIZ51"/>
      <c r="SJA51"/>
      <c r="SJB51"/>
      <c r="SJC51"/>
      <c r="SJD51"/>
      <c r="SJE51"/>
      <c r="SJF51"/>
      <c r="SJG51"/>
      <c r="SJH51"/>
      <c r="SJI51"/>
      <c r="SJJ51"/>
      <c r="SJK51"/>
      <c r="SJL51"/>
      <c r="SJM51"/>
      <c r="SJN51"/>
      <c r="SJO51"/>
      <c r="SJP51"/>
      <c r="SJQ51"/>
      <c r="SJR51"/>
      <c r="SJS51"/>
      <c r="SJT51"/>
      <c r="SJU51"/>
      <c r="SJV51"/>
      <c r="SJW51"/>
      <c r="SJX51"/>
      <c r="SJY51"/>
      <c r="SJZ51"/>
      <c r="SKA51"/>
      <c r="SKB51"/>
      <c r="SKC51"/>
      <c r="SKD51"/>
      <c r="SKE51"/>
      <c r="SKF51"/>
      <c r="SKG51"/>
      <c r="SKH51"/>
      <c r="SKI51"/>
      <c r="SKJ51"/>
      <c r="SKK51"/>
      <c r="SKL51"/>
      <c r="SKM51"/>
      <c r="SKN51"/>
      <c r="SKO51"/>
      <c r="SKP51"/>
      <c r="SKQ51"/>
      <c r="SKR51"/>
      <c r="SKS51"/>
      <c r="SKT51"/>
      <c r="SKU51"/>
      <c r="SKV51"/>
      <c r="SKW51"/>
      <c r="SKX51"/>
      <c r="SKY51"/>
      <c r="SKZ51"/>
      <c r="SLA51"/>
      <c r="SLB51"/>
      <c r="SLC51"/>
      <c r="SLD51"/>
      <c r="SLE51"/>
      <c r="SLF51"/>
      <c r="SLG51"/>
      <c r="SLH51"/>
      <c r="SLI51"/>
      <c r="SLJ51"/>
      <c r="SLK51"/>
      <c r="SLL51"/>
      <c r="SLM51"/>
      <c r="SLN51"/>
      <c r="SLO51"/>
      <c r="SLP51"/>
      <c r="SLQ51"/>
      <c r="SLR51"/>
      <c r="SLS51"/>
      <c r="SLT51"/>
      <c r="SLU51"/>
      <c r="SLV51"/>
      <c r="SLW51"/>
      <c r="SLX51"/>
      <c r="SLY51"/>
      <c r="SLZ51"/>
      <c r="SMA51"/>
      <c r="SMB51"/>
      <c r="SMC51"/>
      <c r="SMD51"/>
      <c r="SME51"/>
      <c r="SMF51"/>
      <c r="SMG51"/>
      <c r="SMH51"/>
      <c r="SMI51"/>
      <c r="SMJ51"/>
      <c r="SMK51"/>
      <c r="SML51"/>
      <c r="SMM51"/>
      <c r="SMN51"/>
      <c r="SMO51"/>
      <c r="SMP51"/>
      <c r="SMQ51"/>
      <c r="SMR51"/>
      <c r="SMS51"/>
      <c r="SMT51"/>
      <c r="SMU51"/>
      <c r="SMV51"/>
      <c r="SMW51"/>
      <c r="SMX51"/>
      <c r="SMY51"/>
      <c r="SMZ51"/>
      <c r="SNA51"/>
      <c r="SNB51"/>
      <c r="SNC51"/>
      <c r="SND51"/>
      <c r="SNE51"/>
      <c r="SNF51"/>
      <c r="SNG51"/>
      <c r="SNH51"/>
      <c r="SNI51"/>
      <c r="SNJ51"/>
      <c r="SNK51"/>
      <c r="SNL51"/>
      <c r="SNM51"/>
      <c r="SNN51"/>
      <c r="SNO51"/>
      <c r="SNP51"/>
      <c r="SNQ51"/>
      <c r="SNR51"/>
      <c r="SNS51"/>
      <c r="SNT51"/>
      <c r="SNU51"/>
      <c r="SNV51"/>
      <c r="SNW51"/>
      <c r="SNX51"/>
      <c r="SNY51"/>
      <c r="SNZ51"/>
      <c r="SOA51"/>
      <c r="SOB51"/>
      <c r="SOC51"/>
      <c r="SOD51"/>
      <c r="SOE51"/>
      <c r="SOF51"/>
      <c r="SOG51"/>
      <c r="SOH51"/>
      <c r="SOI51"/>
      <c r="SOJ51"/>
      <c r="SOK51"/>
      <c r="SOL51"/>
      <c r="SOM51"/>
      <c r="SON51"/>
      <c r="SOO51"/>
      <c r="SOP51"/>
      <c r="SOQ51"/>
      <c r="SOR51"/>
      <c r="SOS51"/>
      <c r="SOT51"/>
      <c r="SOU51"/>
      <c r="SOV51"/>
      <c r="SOW51"/>
      <c r="SOX51"/>
      <c r="SOY51"/>
      <c r="SOZ51"/>
      <c r="SPA51"/>
      <c r="SPB51"/>
      <c r="SPC51"/>
      <c r="SPD51"/>
      <c r="SPE51"/>
      <c r="SPF51"/>
      <c r="SPG51"/>
      <c r="SPH51"/>
      <c r="SPI51"/>
      <c r="SPJ51"/>
      <c r="SPK51"/>
      <c r="SPL51"/>
      <c r="SPM51"/>
      <c r="SPN51"/>
      <c r="SPO51"/>
      <c r="SPP51"/>
      <c r="SPQ51"/>
      <c r="SPR51"/>
      <c r="SPS51"/>
      <c r="SPT51"/>
      <c r="SPU51"/>
      <c r="SPV51"/>
      <c r="SPW51"/>
      <c r="SPX51"/>
      <c r="SPY51"/>
      <c r="SPZ51"/>
      <c r="SQA51"/>
      <c r="SQB51"/>
      <c r="SQC51"/>
      <c r="SQD51"/>
      <c r="SQE51"/>
      <c r="SQF51"/>
      <c r="SQG51"/>
      <c r="SQH51"/>
      <c r="SQI51"/>
      <c r="SQJ51"/>
      <c r="SQK51"/>
      <c r="SQL51"/>
      <c r="SQM51"/>
      <c r="SQN51"/>
      <c r="SQO51"/>
      <c r="SQP51"/>
      <c r="SQQ51"/>
      <c r="SQR51"/>
      <c r="SQS51"/>
      <c r="SQT51"/>
      <c r="SQU51"/>
      <c r="SQV51"/>
      <c r="SQW51"/>
      <c r="SQX51"/>
      <c r="SQY51"/>
      <c r="SQZ51"/>
      <c r="SRA51"/>
      <c r="SRB51"/>
      <c r="SRC51"/>
      <c r="SRD51"/>
      <c r="SRE51"/>
      <c r="SRF51"/>
      <c r="SRG51"/>
      <c r="SRH51"/>
      <c r="SRI51"/>
      <c r="SRJ51"/>
      <c r="SRK51"/>
      <c r="SRL51"/>
      <c r="SRM51"/>
      <c r="SRN51"/>
      <c r="SRO51"/>
      <c r="SRP51"/>
      <c r="SRQ51"/>
      <c r="SRR51"/>
      <c r="SRS51"/>
      <c r="SRT51"/>
      <c r="SRU51"/>
      <c r="SRV51"/>
      <c r="SRW51"/>
      <c r="SRX51"/>
      <c r="SRY51"/>
      <c r="SRZ51"/>
      <c r="SSA51"/>
      <c r="SSB51"/>
      <c r="SSC51"/>
      <c r="SSD51"/>
      <c r="SSE51"/>
      <c r="SSF51"/>
      <c r="SSG51"/>
      <c r="SSH51"/>
      <c r="SSI51"/>
      <c r="SSJ51"/>
      <c r="SSK51"/>
      <c r="SSL51"/>
      <c r="SSM51"/>
      <c r="SSN51"/>
      <c r="SSO51"/>
      <c r="SSP51"/>
      <c r="SSQ51"/>
      <c r="SSR51"/>
      <c r="SSS51"/>
      <c r="SST51"/>
      <c r="SSU51"/>
      <c r="SSV51"/>
      <c r="SSW51"/>
      <c r="SSX51"/>
      <c r="SSY51"/>
      <c r="SSZ51"/>
      <c r="STA51"/>
      <c r="STB51"/>
      <c r="STC51"/>
      <c r="STD51"/>
      <c r="STE51"/>
      <c r="STF51"/>
      <c r="STG51"/>
      <c r="STH51"/>
      <c r="STI51"/>
      <c r="STJ51"/>
      <c r="STK51"/>
      <c r="STL51"/>
      <c r="STM51"/>
      <c r="STN51"/>
      <c r="STO51"/>
      <c r="STP51"/>
      <c r="STQ51"/>
      <c r="STR51"/>
      <c r="STS51"/>
      <c r="STT51"/>
      <c r="STU51"/>
      <c r="STV51"/>
      <c r="STW51"/>
      <c r="STX51"/>
      <c r="STY51"/>
      <c r="STZ51"/>
      <c r="SUA51"/>
      <c r="SUB51"/>
      <c r="SUC51"/>
      <c r="SUD51"/>
      <c r="SUE51"/>
      <c r="SUF51"/>
      <c r="SUG51"/>
      <c r="SUH51"/>
      <c r="SUI51"/>
      <c r="SUJ51"/>
      <c r="SUK51"/>
      <c r="SUL51"/>
      <c r="SUM51"/>
      <c r="SUN51"/>
      <c r="SUO51"/>
      <c r="SUP51"/>
      <c r="SUQ51"/>
      <c r="SUR51"/>
      <c r="SUS51"/>
      <c r="SUT51"/>
      <c r="SUU51"/>
      <c r="SUV51"/>
      <c r="SUW51"/>
      <c r="SUX51"/>
      <c r="SUY51"/>
      <c r="SUZ51"/>
      <c r="SVA51"/>
      <c r="SVB51"/>
      <c r="SVC51"/>
      <c r="SVD51"/>
      <c r="SVE51"/>
      <c r="SVF51"/>
      <c r="SVG51"/>
      <c r="SVH51"/>
      <c r="SVI51"/>
      <c r="SVJ51"/>
      <c r="SVK51"/>
      <c r="SVL51"/>
      <c r="SVM51"/>
      <c r="SVN51"/>
      <c r="SVO51"/>
      <c r="SVP51"/>
      <c r="SVQ51"/>
      <c r="SVR51"/>
      <c r="SVS51"/>
      <c r="SVT51"/>
      <c r="SVU51"/>
      <c r="SVV51"/>
      <c r="SVW51"/>
      <c r="SVX51"/>
      <c r="SVY51"/>
      <c r="SVZ51"/>
      <c r="SWA51"/>
      <c r="SWB51"/>
      <c r="SWC51"/>
      <c r="SWD51"/>
      <c r="SWE51"/>
      <c r="SWF51"/>
      <c r="SWG51"/>
      <c r="SWH51"/>
      <c r="SWI51"/>
      <c r="SWJ51"/>
      <c r="SWK51"/>
      <c r="SWL51"/>
      <c r="SWM51"/>
      <c r="SWN51"/>
      <c r="SWO51"/>
      <c r="SWP51"/>
      <c r="SWQ51"/>
      <c r="SWR51"/>
      <c r="SWS51"/>
      <c r="SWT51"/>
      <c r="SWU51"/>
      <c r="SWV51"/>
      <c r="SWW51"/>
      <c r="SWX51"/>
      <c r="SWY51"/>
      <c r="SWZ51"/>
      <c r="SXA51"/>
      <c r="SXB51"/>
      <c r="SXC51"/>
      <c r="SXD51"/>
      <c r="SXE51"/>
      <c r="SXF51"/>
      <c r="SXG51"/>
      <c r="SXH51"/>
      <c r="SXI51"/>
      <c r="SXJ51"/>
      <c r="SXK51"/>
      <c r="SXL51"/>
      <c r="SXM51"/>
      <c r="SXN51"/>
      <c r="SXO51"/>
      <c r="SXP51"/>
      <c r="SXQ51"/>
      <c r="SXR51"/>
      <c r="SXS51"/>
      <c r="SXT51"/>
      <c r="SXU51"/>
      <c r="SXV51"/>
      <c r="SXW51"/>
      <c r="SXX51"/>
      <c r="SXY51"/>
      <c r="SXZ51"/>
      <c r="SYA51"/>
      <c r="SYB51"/>
      <c r="SYC51"/>
      <c r="SYD51"/>
      <c r="SYE51"/>
      <c r="SYF51"/>
      <c r="SYG51"/>
      <c r="SYH51"/>
      <c r="SYI51"/>
      <c r="SYJ51"/>
      <c r="SYK51"/>
      <c r="SYL51"/>
      <c r="SYM51"/>
      <c r="SYN51"/>
      <c r="SYO51"/>
      <c r="SYP51"/>
      <c r="SYQ51"/>
      <c r="SYR51"/>
      <c r="SYS51"/>
      <c r="SYT51"/>
      <c r="SYU51"/>
      <c r="SYV51"/>
      <c r="SYW51"/>
      <c r="SYX51"/>
      <c r="SYY51"/>
      <c r="SYZ51"/>
      <c r="SZA51"/>
      <c r="SZB51"/>
      <c r="SZC51"/>
      <c r="SZD51"/>
      <c r="SZE51"/>
      <c r="SZF51"/>
      <c r="SZG51"/>
      <c r="SZH51"/>
      <c r="SZI51"/>
      <c r="SZJ51"/>
      <c r="SZK51"/>
      <c r="SZL51"/>
      <c r="SZM51"/>
      <c r="SZN51"/>
      <c r="SZO51"/>
      <c r="SZP51"/>
      <c r="SZQ51"/>
      <c r="SZR51"/>
      <c r="SZS51"/>
      <c r="SZT51"/>
      <c r="SZU51"/>
      <c r="SZV51"/>
      <c r="SZW51"/>
      <c r="SZX51"/>
      <c r="SZY51"/>
      <c r="SZZ51"/>
      <c r="TAA51"/>
      <c r="TAB51"/>
      <c r="TAC51"/>
      <c r="TAD51"/>
      <c r="TAE51"/>
      <c r="TAF51"/>
      <c r="TAG51"/>
      <c r="TAH51"/>
      <c r="TAI51"/>
      <c r="TAJ51"/>
      <c r="TAK51"/>
      <c r="TAL51"/>
      <c r="TAM51"/>
      <c r="TAN51"/>
      <c r="TAO51"/>
      <c r="TAP51"/>
      <c r="TAQ51"/>
      <c r="TAR51"/>
      <c r="TAS51"/>
      <c r="TAT51"/>
      <c r="TAU51"/>
      <c r="TAV51"/>
      <c r="TAW51"/>
      <c r="TAX51"/>
      <c r="TAY51"/>
      <c r="TAZ51"/>
      <c r="TBA51"/>
      <c r="TBB51"/>
      <c r="TBC51"/>
      <c r="TBD51"/>
      <c r="TBE51"/>
      <c r="TBF51"/>
      <c r="TBG51"/>
      <c r="TBH51"/>
      <c r="TBI51"/>
      <c r="TBJ51"/>
      <c r="TBK51"/>
      <c r="TBL51"/>
      <c r="TBM51"/>
      <c r="TBN51"/>
      <c r="TBO51"/>
      <c r="TBP51"/>
      <c r="TBQ51"/>
      <c r="TBR51"/>
      <c r="TBS51"/>
      <c r="TBT51"/>
      <c r="TBU51"/>
      <c r="TBV51"/>
      <c r="TBW51"/>
      <c r="TBX51"/>
      <c r="TBY51"/>
      <c r="TBZ51"/>
      <c r="TCA51"/>
      <c r="TCB51"/>
      <c r="TCC51"/>
      <c r="TCD51"/>
      <c r="TCE51"/>
      <c r="TCF51"/>
      <c r="TCG51"/>
      <c r="TCH51"/>
      <c r="TCI51"/>
      <c r="TCJ51"/>
      <c r="TCK51"/>
      <c r="TCL51"/>
      <c r="TCM51"/>
      <c r="TCN51"/>
      <c r="TCO51"/>
      <c r="TCP51"/>
      <c r="TCQ51"/>
      <c r="TCR51"/>
      <c r="TCS51"/>
      <c r="TCT51"/>
      <c r="TCU51"/>
      <c r="TCV51"/>
      <c r="TCW51"/>
      <c r="TCX51"/>
      <c r="TCY51"/>
      <c r="TCZ51"/>
      <c r="TDA51"/>
      <c r="TDB51"/>
      <c r="TDC51"/>
      <c r="TDD51"/>
      <c r="TDE51"/>
      <c r="TDF51"/>
      <c r="TDG51"/>
      <c r="TDH51"/>
      <c r="TDI51"/>
      <c r="TDJ51"/>
      <c r="TDK51"/>
      <c r="TDL51"/>
      <c r="TDM51"/>
      <c r="TDN51"/>
      <c r="TDO51"/>
      <c r="TDP51"/>
      <c r="TDQ51"/>
      <c r="TDR51"/>
      <c r="TDS51"/>
      <c r="TDT51"/>
      <c r="TDU51"/>
      <c r="TDV51"/>
      <c r="TDW51"/>
      <c r="TDX51"/>
      <c r="TDY51"/>
      <c r="TDZ51"/>
      <c r="TEA51"/>
      <c r="TEB51"/>
      <c r="TEC51"/>
      <c r="TED51"/>
      <c r="TEE51"/>
      <c r="TEF51"/>
      <c r="TEG51"/>
      <c r="TEH51"/>
      <c r="TEI51"/>
      <c r="TEJ51"/>
      <c r="TEK51"/>
      <c r="TEL51"/>
      <c r="TEM51"/>
      <c r="TEN51"/>
      <c r="TEO51"/>
      <c r="TEP51"/>
      <c r="TEQ51"/>
      <c r="TER51"/>
      <c r="TES51"/>
      <c r="TET51"/>
      <c r="TEU51"/>
      <c r="TEV51"/>
      <c r="TEW51"/>
      <c r="TEX51"/>
      <c r="TEY51"/>
      <c r="TEZ51"/>
      <c r="TFA51"/>
      <c r="TFB51"/>
      <c r="TFC51"/>
      <c r="TFD51"/>
      <c r="TFE51"/>
      <c r="TFF51"/>
      <c r="TFG51"/>
      <c r="TFH51"/>
      <c r="TFI51"/>
      <c r="TFJ51"/>
      <c r="TFK51"/>
      <c r="TFL51"/>
      <c r="TFM51"/>
      <c r="TFN51"/>
      <c r="TFO51"/>
      <c r="TFP51"/>
      <c r="TFQ51"/>
      <c r="TFR51"/>
      <c r="TFS51"/>
      <c r="TFT51"/>
      <c r="TFU51"/>
      <c r="TFV51"/>
      <c r="TFW51"/>
      <c r="TFX51"/>
      <c r="TFY51"/>
      <c r="TFZ51"/>
      <c r="TGA51"/>
      <c r="TGB51"/>
      <c r="TGC51"/>
      <c r="TGD51"/>
      <c r="TGE51"/>
      <c r="TGF51"/>
      <c r="TGG51"/>
      <c r="TGH51"/>
      <c r="TGI51"/>
      <c r="TGJ51"/>
      <c r="TGK51"/>
      <c r="TGL51"/>
      <c r="TGM51"/>
      <c r="TGN51"/>
      <c r="TGO51"/>
      <c r="TGP51"/>
      <c r="TGQ51"/>
      <c r="TGR51"/>
      <c r="TGS51"/>
      <c r="TGT51"/>
      <c r="TGU51"/>
      <c r="TGV51"/>
      <c r="TGW51"/>
      <c r="TGX51"/>
      <c r="TGY51"/>
      <c r="TGZ51"/>
      <c r="THA51"/>
      <c r="THB51"/>
      <c r="THC51"/>
      <c r="THD51"/>
      <c r="THE51"/>
      <c r="THF51"/>
      <c r="THG51"/>
      <c r="THH51"/>
      <c r="THI51"/>
      <c r="THJ51"/>
      <c r="THK51"/>
      <c r="THL51"/>
      <c r="THM51"/>
      <c r="THN51"/>
      <c r="THO51"/>
      <c r="THP51"/>
      <c r="THQ51"/>
      <c r="THR51"/>
      <c r="THS51"/>
      <c r="THT51"/>
      <c r="THU51"/>
      <c r="THV51"/>
      <c r="THW51"/>
      <c r="THX51"/>
      <c r="THY51"/>
      <c r="THZ51"/>
      <c r="TIA51"/>
      <c r="TIB51"/>
      <c r="TIC51"/>
      <c r="TID51"/>
      <c r="TIE51"/>
      <c r="TIF51"/>
      <c r="TIG51"/>
      <c r="TIH51"/>
      <c r="TII51"/>
      <c r="TIJ51"/>
      <c r="TIK51"/>
      <c r="TIL51"/>
      <c r="TIM51"/>
      <c r="TIN51"/>
      <c r="TIO51"/>
      <c r="TIP51"/>
      <c r="TIQ51"/>
      <c r="TIR51"/>
      <c r="TIS51"/>
      <c r="TIT51"/>
      <c r="TIU51"/>
      <c r="TIV51"/>
      <c r="TIW51"/>
      <c r="TIX51"/>
      <c r="TIY51"/>
      <c r="TIZ51"/>
      <c r="TJA51"/>
      <c r="TJB51"/>
      <c r="TJC51"/>
      <c r="TJD51"/>
      <c r="TJE51"/>
      <c r="TJF51"/>
      <c r="TJG51"/>
      <c r="TJH51"/>
      <c r="TJI51"/>
      <c r="TJJ51"/>
      <c r="TJK51"/>
      <c r="TJL51"/>
      <c r="TJM51"/>
      <c r="TJN51"/>
      <c r="TJO51"/>
      <c r="TJP51"/>
      <c r="TJQ51"/>
      <c r="TJR51"/>
      <c r="TJS51"/>
      <c r="TJT51"/>
      <c r="TJU51"/>
      <c r="TJV51"/>
      <c r="TJW51"/>
      <c r="TJX51"/>
      <c r="TJY51"/>
      <c r="TJZ51"/>
      <c r="TKA51"/>
      <c r="TKB51"/>
      <c r="TKC51"/>
      <c r="TKD51"/>
      <c r="TKE51"/>
      <c r="TKF51"/>
      <c r="TKG51"/>
      <c r="TKH51"/>
      <c r="TKI51"/>
      <c r="TKJ51"/>
      <c r="TKK51"/>
      <c r="TKL51"/>
      <c r="TKM51"/>
      <c r="TKN51"/>
      <c r="TKO51"/>
      <c r="TKP51"/>
      <c r="TKQ51"/>
      <c r="TKR51"/>
      <c r="TKS51"/>
      <c r="TKT51"/>
      <c r="TKU51"/>
      <c r="TKV51"/>
      <c r="TKW51"/>
      <c r="TKX51"/>
      <c r="TKY51"/>
      <c r="TKZ51"/>
      <c r="TLA51"/>
      <c r="TLB51"/>
      <c r="TLC51"/>
      <c r="TLD51"/>
      <c r="TLE51"/>
      <c r="TLF51"/>
      <c r="TLG51"/>
      <c r="TLH51"/>
      <c r="TLI51"/>
      <c r="TLJ51"/>
      <c r="TLK51"/>
      <c r="TLL51"/>
      <c r="TLM51"/>
      <c r="TLN51"/>
      <c r="TLO51"/>
      <c r="TLP51"/>
      <c r="TLQ51"/>
      <c r="TLR51"/>
      <c r="TLS51"/>
      <c r="TLT51"/>
      <c r="TLU51"/>
      <c r="TLV51"/>
      <c r="TLW51"/>
      <c r="TLX51"/>
      <c r="TLY51"/>
      <c r="TLZ51"/>
      <c r="TMA51"/>
      <c r="TMB51"/>
      <c r="TMC51"/>
      <c r="TMD51"/>
      <c r="TME51"/>
      <c r="TMF51"/>
      <c r="TMG51"/>
      <c r="TMH51"/>
      <c r="TMI51"/>
      <c r="TMJ51"/>
      <c r="TMK51"/>
      <c r="TML51"/>
      <c r="TMM51"/>
      <c r="TMN51"/>
      <c r="TMO51"/>
      <c r="TMP51"/>
      <c r="TMQ51"/>
      <c r="TMR51"/>
      <c r="TMS51"/>
      <c r="TMT51"/>
      <c r="TMU51"/>
      <c r="TMV51"/>
      <c r="TMW51"/>
      <c r="TMX51"/>
      <c r="TMY51"/>
      <c r="TMZ51"/>
      <c r="TNA51"/>
      <c r="TNB51"/>
      <c r="TNC51"/>
      <c r="TND51"/>
      <c r="TNE51"/>
      <c r="TNF51"/>
      <c r="TNG51"/>
      <c r="TNH51"/>
      <c r="TNI51"/>
      <c r="TNJ51"/>
      <c r="TNK51"/>
      <c r="TNL51"/>
      <c r="TNM51"/>
      <c r="TNN51"/>
      <c r="TNO51"/>
      <c r="TNP51"/>
      <c r="TNQ51"/>
      <c r="TNR51"/>
      <c r="TNS51"/>
      <c r="TNT51"/>
      <c r="TNU51"/>
      <c r="TNV51"/>
      <c r="TNW51"/>
      <c r="TNX51"/>
      <c r="TNY51"/>
      <c r="TNZ51"/>
      <c r="TOA51"/>
      <c r="TOB51"/>
      <c r="TOC51"/>
      <c r="TOD51"/>
      <c r="TOE51"/>
      <c r="TOF51"/>
      <c r="TOG51"/>
      <c r="TOH51"/>
      <c r="TOI51"/>
      <c r="TOJ51"/>
      <c r="TOK51"/>
      <c r="TOL51"/>
      <c r="TOM51"/>
      <c r="TON51"/>
      <c r="TOO51"/>
      <c r="TOP51"/>
      <c r="TOQ51"/>
      <c r="TOR51"/>
      <c r="TOS51"/>
      <c r="TOT51"/>
      <c r="TOU51"/>
      <c r="TOV51"/>
      <c r="TOW51"/>
      <c r="TOX51"/>
      <c r="TOY51"/>
      <c r="TOZ51"/>
      <c r="TPA51"/>
      <c r="TPB51"/>
      <c r="TPC51"/>
      <c r="TPD51"/>
      <c r="TPE51"/>
      <c r="TPF51"/>
      <c r="TPG51"/>
      <c r="TPH51"/>
      <c r="TPI51"/>
      <c r="TPJ51"/>
      <c r="TPK51"/>
      <c r="TPL51"/>
      <c r="TPM51"/>
      <c r="TPN51"/>
      <c r="TPO51"/>
      <c r="TPP51"/>
      <c r="TPQ51"/>
      <c r="TPR51"/>
      <c r="TPS51"/>
      <c r="TPT51"/>
      <c r="TPU51"/>
      <c r="TPV51"/>
      <c r="TPW51"/>
      <c r="TPX51"/>
      <c r="TPY51"/>
      <c r="TPZ51"/>
      <c r="TQA51"/>
      <c r="TQB51"/>
      <c r="TQC51"/>
      <c r="TQD51"/>
      <c r="TQE51"/>
      <c r="TQF51"/>
      <c r="TQG51"/>
      <c r="TQH51"/>
      <c r="TQI51"/>
      <c r="TQJ51"/>
      <c r="TQK51"/>
      <c r="TQL51"/>
      <c r="TQM51"/>
      <c r="TQN51"/>
      <c r="TQO51"/>
      <c r="TQP51"/>
      <c r="TQQ51"/>
      <c r="TQR51"/>
      <c r="TQS51"/>
      <c r="TQT51"/>
      <c r="TQU51"/>
      <c r="TQV51"/>
      <c r="TQW51"/>
      <c r="TQX51"/>
      <c r="TQY51"/>
      <c r="TQZ51"/>
      <c r="TRA51"/>
      <c r="TRB51"/>
      <c r="TRC51"/>
      <c r="TRD51"/>
      <c r="TRE51"/>
      <c r="TRF51"/>
      <c r="TRG51"/>
      <c r="TRH51"/>
      <c r="TRI51"/>
      <c r="TRJ51"/>
      <c r="TRK51"/>
      <c r="TRL51"/>
      <c r="TRM51"/>
      <c r="TRN51"/>
      <c r="TRO51"/>
      <c r="TRP51"/>
      <c r="TRQ51"/>
      <c r="TRR51"/>
      <c r="TRS51"/>
      <c r="TRT51"/>
      <c r="TRU51"/>
      <c r="TRV51"/>
      <c r="TRW51"/>
      <c r="TRX51"/>
      <c r="TRY51"/>
      <c r="TRZ51"/>
      <c r="TSA51"/>
      <c r="TSB51"/>
      <c r="TSC51"/>
      <c r="TSD51"/>
      <c r="TSE51"/>
      <c r="TSF51"/>
      <c r="TSG51"/>
      <c r="TSH51"/>
      <c r="TSI51"/>
      <c r="TSJ51"/>
      <c r="TSK51"/>
      <c r="TSL51"/>
      <c r="TSM51"/>
      <c r="TSN51"/>
      <c r="TSO51"/>
      <c r="TSP51"/>
      <c r="TSQ51"/>
      <c r="TSR51"/>
      <c r="TSS51"/>
      <c r="TST51"/>
      <c r="TSU51"/>
      <c r="TSV51"/>
      <c r="TSW51"/>
      <c r="TSX51"/>
      <c r="TSY51"/>
      <c r="TSZ51"/>
      <c r="TTA51"/>
      <c r="TTB51"/>
      <c r="TTC51"/>
      <c r="TTD51"/>
      <c r="TTE51"/>
      <c r="TTF51"/>
      <c r="TTG51"/>
      <c r="TTH51"/>
      <c r="TTI51"/>
      <c r="TTJ51"/>
      <c r="TTK51"/>
      <c r="TTL51"/>
      <c r="TTM51"/>
      <c r="TTN51"/>
      <c r="TTO51"/>
      <c r="TTP51"/>
      <c r="TTQ51"/>
      <c r="TTR51"/>
      <c r="TTS51"/>
      <c r="TTT51"/>
      <c r="TTU51"/>
      <c r="TTV51"/>
      <c r="TTW51"/>
      <c r="TTX51"/>
      <c r="TTY51"/>
      <c r="TTZ51"/>
      <c r="TUA51"/>
      <c r="TUB51"/>
      <c r="TUC51"/>
      <c r="TUD51"/>
      <c r="TUE51"/>
      <c r="TUF51"/>
      <c r="TUG51"/>
      <c r="TUH51"/>
      <c r="TUI51"/>
      <c r="TUJ51"/>
      <c r="TUK51"/>
      <c r="TUL51"/>
      <c r="TUM51"/>
      <c r="TUN51"/>
      <c r="TUO51"/>
      <c r="TUP51"/>
      <c r="TUQ51"/>
      <c r="TUR51"/>
      <c r="TUS51"/>
      <c r="TUT51"/>
      <c r="TUU51"/>
      <c r="TUV51"/>
      <c r="TUW51"/>
      <c r="TUX51"/>
      <c r="TUY51"/>
      <c r="TUZ51"/>
      <c r="TVA51"/>
      <c r="TVB51"/>
      <c r="TVC51"/>
      <c r="TVD51"/>
      <c r="TVE51"/>
      <c r="TVF51"/>
      <c r="TVG51"/>
      <c r="TVH51"/>
      <c r="TVI51"/>
      <c r="TVJ51"/>
      <c r="TVK51"/>
      <c r="TVL51"/>
      <c r="TVM51"/>
      <c r="TVN51"/>
      <c r="TVO51"/>
      <c r="TVP51"/>
      <c r="TVQ51"/>
      <c r="TVR51"/>
      <c r="TVS51"/>
      <c r="TVT51"/>
      <c r="TVU51"/>
      <c r="TVV51"/>
      <c r="TVW51"/>
      <c r="TVX51"/>
      <c r="TVY51"/>
      <c r="TVZ51"/>
      <c r="TWA51"/>
      <c r="TWB51"/>
      <c r="TWC51"/>
      <c r="TWD51"/>
      <c r="TWE51"/>
      <c r="TWF51"/>
      <c r="TWG51"/>
      <c r="TWH51"/>
      <c r="TWI51"/>
      <c r="TWJ51"/>
      <c r="TWK51"/>
      <c r="TWL51"/>
      <c r="TWM51"/>
      <c r="TWN51"/>
      <c r="TWO51"/>
      <c r="TWP51"/>
      <c r="TWQ51"/>
      <c r="TWR51"/>
      <c r="TWS51"/>
      <c r="TWT51"/>
      <c r="TWU51"/>
      <c r="TWV51"/>
      <c r="TWW51"/>
      <c r="TWX51"/>
      <c r="TWY51"/>
      <c r="TWZ51"/>
      <c r="TXA51"/>
      <c r="TXB51"/>
      <c r="TXC51"/>
      <c r="TXD51"/>
      <c r="TXE51"/>
      <c r="TXF51"/>
      <c r="TXG51"/>
      <c r="TXH51"/>
      <c r="TXI51"/>
      <c r="TXJ51"/>
      <c r="TXK51"/>
      <c r="TXL51"/>
      <c r="TXM51"/>
      <c r="TXN51"/>
      <c r="TXO51"/>
      <c r="TXP51"/>
      <c r="TXQ51"/>
      <c r="TXR51"/>
      <c r="TXS51"/>
      <c r="TXT51"/>
      <c r="TXU51"/>
      <c r="TXV51"/>
      <c r="TXW51"/>
      <c r="TXX51"/>
      <c r="TXY51"/>
      <c r="TXZ51"/>
      <c r="TYA51"/>
      <c r="TYB51"/>
      <c r="TYC51"/>
      <c r="TYD51"/>
      <c r="TYE51"/>
      <c r="TYF51"/>
      <c r="TYG51"/>
      <c r="TYH51"/>
      <c r="TYI51"/>
      <c r="TYJ51"/>
      <c r="TYK51"/>
      <c r="TYL51"/>
      <c r="TYM51"/>
      <c r="TYN51"/>
      <c r="TYO51"/>
      <c r="TYP51"/>
      <c r="TYQ51"/>
      <c r="TYR51"/>
      <c r="TYS51"/>
      <c r="TYT51"/>
      <c r="TYU51"/>
      <c r="TYV51"/>
      <c r="TYW51"/>
      <c r="TYX51"/>
      <c r="TYY51"/>
      <c r="TYZ51"/>
      <c r="TZA51"/>
      <c r="TZB51"/>
      <c r="TZC51"/>
      <c r="TZD51"/>
      <c r="TZE51"/>
      <c r="TZF51"/>
      <c r="TZG51"/>
      <c r="TZH51"/>
      <c r="TZI51"/>
      <c r="TZJ51"/>
      <c r="TZK51"/>
      <c r="TZL51"/>
      <c r="TZM51"/>
      <c r="TZN51"/>
      <c r="TZO51"/>
      <c r="TZP51"/>
      <c r="TZQ51"/>
      <c r="TZR51"/>
      <c r="TZS51"/>
      <c r="TZT51"/>
      <c r="TZU51"/>
      <c r="TZV51"/>
      <c r="TZW51"/>
      <c r="TZX51"/>
      <c r="TZY51"/>
      <c r="TZZ51"/>
      <c r="UAA51"/>
      <c r="UAB51"/>
      <c r="UAC51"/>
      <c r="UAD51"/>
      <c r="UAE51"/>
      <c r="UAF51"/>
      <c r="UAG51"/>
      <c r="UAH51"/>
      <c r="UAI51"/>
      <c r="UAJ51"/>
      <c r="UAK51"/>
      <c r="UAL51"/>
      <c r="UAM51"/>
      <c r="UAN51"/>
      <c r="UAO51"/>
      <c r="UAP51"/>
      <c r="UAQ51"/>
      <c r="UAR51"/>
      <c r="UAS51"/>
      <c r="UAT51"/>
      <c r="UAU51"/>
      <c r="UAV51"/>
      <c r="UAW51"/>
      <c r="UAX51"/>
      <c r="UAY51"/>
      <c r="UAZ51"/>
      <c r="UBA51"/>
      <c r="UBB51"/>
      <c r="UBC51"/>
      <c r="UBD51"/>
      <c r="UBE51"/>
      <c r="UBF51"/>
      <c r="UBG51"/>
      <c r="UBH51"/>
      <c r="UBI51"/>
      <c r="UBJ51"/>
      <c r="UBK51"/>
      <c r="UBL51"/>
      <c r="UBM51"/>
      <c r="UBN51"/>
      <c r="UBO51"/>
      <c r="UBP51"/>
      <c r="UBQ51"/>
      <c r="UBR51"/>
      <c r="UBS51"/>
      <c r="UBT51"/>
      <c r="UBU51"/>
      <c r="UBV51"/>
      <c r="UBW51"/>
      <c r="UBX51"/>
      <c r="UBY51"/>
      <c r="UBZ51"/>
      <c r="UCA51"/>
      <c r="UCB51"/>
      <c r="UCC51"/>
      <c r="UCD51"/>
      <c r="UCE51"/>
      <c r="UCF51"/>
      <c r="UCG51"/>
      <c r="UCH51"/>
      <c r="UCI51"/>
      <c r="UCJ51"/>
      <c r="UCK51"/>
      <c r="UCL51"/>
      <c r="UCM51"/>
      <c r="UCN51"/>
      <c r="UCO51"/>
      <c r="UCP51"/>
      <c r="UCQ51"/>
      <c r="UCR51"/>
      <c r="UCS51"/>
      <c r="UCT51"/>
      <c r="UCU51"/>
      <c r="UCV51"/>
      <c r="UCW51"/>
      <c r="UCX51"/>
      <c r="UCY51"/>
      <c r="UCZ51"/>
      <c r="UDA51"/>
      <c r="UDB51"/>
      <c r="UDC51"/>
      <c r="UDD51"/>
      <c r="UDE51"/>
      <c r="UDF51"/>
      <c r="UDG51"/>
      <c r="UDH51"/>
      <c r="UDI51"/>
      <c r="UDJ51"/>
      <c r="UDK51"/>
      <c r="UDL51"/>
      <c r="UDM51"/>
      <c r="UDN51"/>
      <c r="UDO51"/>
      <c r="UDP51"/>
      <c r="UDQ51"/>
      <c r="UDR51"/>
      <c r="UDS51"/>
      <c r="UDT51"/>
      <c r="UDU51"/>
      <c r="UDV51"/>
      <c r="UDW51"/>
      <c r="UDX51"/>
      <c r="UDY51"/>
      <c r="UDZ51"/>
      <c r="UEA51"/>
      <c r="UEB51"/>
      <c r="UEC51"/>
      <c r="UED51"/>
      <c r="UEE51"/>
      <c r="UEF51"/>
      <c r="UEG51"/>
      <c r="UEH51"/>
      <c r="UEI51"/>
      <c r="UEJ51"/>
      <c r="UEK51"/>
      <c r="UEL51"/>
      <c r="UEM51"/>
      <c r="UEN51"/>
      <c r="UEO51"/>
      <c r="UEP51"/>
      <c r="UEQ51"/>
      <c r="UER51"/>
      <c r="UES51"/>
      <c r="UET51"/>
      <c r="UEU51"/>
      <c r="UEV51"/>
      <c r="UEW51"/>
      <c r="UEX51"/>
      <c r="UEY51"/>
      <c r="UEZ51"/>
      <c r="UFA51"/>
      <c r="UFB51"/>
      <c r="UFC51"/>
      <c r="UFD51"/>
      <c r="UFE51"/>
      <c r="UFF51"/>
      <c r="UFG51"/>
      <c r="UFH51"/>
      <c r="UFI51"/>
      <c r="UFJ51"/>
      <c r="UFK51"/>
      <c r="UFL51"/>
      <c r="UFM51"/>
      <c r="UFN51"/>
      <c r="UFO51"/>
      <c r="UFP51"/>
      <c r="UFQ51"/>
      <c r="UFR51"/>
      <c r="UFS51"/>
      <c r="UFT51"/>
      <c r="UFU51"/>
      <c r="UFV51"/>
      <c r="UFW51"/>
      <c r="UFX51"/>
      <c r="UFY51"/>
      <c r="UFZ51"/>
      <c r="UGA51"/>
      <c r="UGB51"/>
      <c r="UGC51"/>
      <c r="UGD51"/>
      <c r="UGE51"/>
      <c r="UGF51"/>
      <c r="UGG51"/>
      <c r="UGH51"/>
      <c r="UGI51"/>
      <c r="UGJ51"/>
      <c r="UGK51"/>
      <c r="UGL51"/>
      <c r="UGM51"/>
      <c r="UGN51"/>
      <c r="UGO51"/>
      <c r="UGP51"/>
      <c r="UGQ51"/>
      <c r="UGR51"/>
      <c r="UGS51"/>
      <c r="UGT51"/>
      <c r="UGU51"/>
      <c r="UGV51"/>
      <c r="UGW51"/>
      <c r="UGX51"/>
      <c r="UGY51"/>
      <c r="UGZ51"/>
      <c r="UHA51"/>
      <c r="UHB51"/>
      <c r="UHC51"/>
      <c r="UHD51"/>
      <c r="UHE51"/>
      <c r="UHF51"/>
      <c r="UHG51"/>
      <c r="UHH51"/>
      <c r="UHI51"/>
      <c r="UHJ51"/>
      <c r="UHK51"/>
      <c r="UHL51"/>
      <c r="UHM51"/>
      <c r="UHN51"/>
      <c r="UHO51"/>
      <c r="UHP51"/>
      <c r="UHQ51"/>
      <c r="UHR51"/>
      <c r="UHS51"/>
      <c r="UHT51"/>
      <c r="UHU51"/>
      <c r="UHV51"/>
      <c r="UHW51"/>
      <c r="UHX51"/>
      <c r="UHY51"/>
      <c r="UHZ51"/>
      <c r="UIA51"/>
      <c r="UIB51"/>
      <c r="UIC51"/>
      <c r="UID51"/>
      <c r="UIE51"/>
      <c r="UIF51"/>
      <c r="UIG51"/>
      <c r="UIH51"/>
      <c r="UII51"/>
      <c r="UIJ51"/>
      <c r="UIK51"/>
      <c r="UIL51"/>
      <c r="UIM51"/>
      <c r="UIN51"/>
      <c r="UIO51"/>
      <c r="UIP51"/>
      <c r="UIQ51"/>
      <c r="UIR51"/>
      <c r="UIS51"/>
      <c r="UIT51"/>
      <c r="UIU51"/>
      <c r="UIV51"/>
      <c r="UIW51"/>
      <c r="UIX51"/>
      <c r="UIY51"/>
      <c r="UIZ51"/>
      <c r="UJA51"/>
      <c r="UJB51"/>
      <c r="UJC51"/>
      <c r="UJD51"/>
      <c r="UJE51"/>
      <c r="UJF51"/>
      <c r="UJG51"/>
      <c r="UJH51"/>
      <c r="UJI51"/>
      <c r="UJJ51"/>
      <c r="UJK51"/>
      <c r="UJL51"/>
      <c r="UJM51"/>
      <c r="UJN51"/>
      <c r="UJO51"/>
      <c r="UJP51"/>
      <c r="UJQ51"/>
      <c r="UJR51"/>
      <c r="UJS51"/>
      <c r="UJT51"/>
      <c r="UJU51"/>
      <c r="UJV51"/>
      <c r="UJW51"/>
      <c r="UJX51"/>
      <c r="UJY51"/>
      <c r="UJZ51"/>
      <c r="UKA51"/>
      <c r="UKB51"/>
      <c r="UKC51"/>
      <c r="UKD51"/>
      <c r="UKE51"/>
      <c r="UKF51"/>
      <c r="UKG51"/>
      <c r="UKH51"/>
      <c r="UKI51"/>
      <c r="UKJ51"/>
      <c r="UKK51"/>
      <c r="UKL51"/>
      <c r="UKM51"/>
      <c r="UKN51"/>
      <c r="UKO51"/>
      <c r="UKP51"/>
      <c r="UKQ51"/>
      <c r="UKR51"/>
      <c r="UKS51"/>
      <c r="UKT51"/>
      <c r="UKU51"/>
      <c r="UKV51"/>
      <c r="UKW51"/>
      <c r="UKX51"/>
      <c r="UKY51"/>
      <c r="UKZ51"/>
      <c r="ULA51"/>
      <c r="ULB51"/>
      <c r="ULC51"/>
      <c r="ULD51"/>
      <c r="ULE51"/>
      <c r="ULF51"/>
      <c r="ULG51"/>
      <c r="ULH51"/>
      <c r="ULI51"/>
      <c r="ULJ51"/>
      <c r="ULK51"/>
      <c r="ULL51"/>
      <c r="ULM51"/>
      <c r="ULN51"/>
      <c r="ULO51"/>
      <c r="ULP51"/>
      <c r="ULQ51"/>
      <c r="ULR51"/>
      <c r="ULS51"/>
      <c r="ULT51"/>
      <c r="ULU51"/>
      <c r="ULV51"/>
      <c r="ULW51"/>
      <c r="ULX51"/>
      <c r="ULY51"/>
      <c r="ULZ51"/>
      <c r="UMA51"/>
      <c r="UMB51"/>
      <c r="UMC51"/>
      <c r="UMD51"/>
      <c r="UME51"/>
      <c r="UMF51"/>
      <c r="UMG51"/>
      <c r="UMH51"/>
      <c r="UMI51"/>
      <c r="UMJ51"/>
      <c r="UMK51"/>
      <c r="UML51"/>
      <c r="UMM51"/>
      <c r="UMN51"/>
      <c r="UMO51"/>
      <c r="UMP51"/>
      <c r="UMQ51"/>
      <c r="UMR51"/>
      <c r="UMS51"/>
      <c r="UMT51"/>
      <c r="UMU51"/>
      <c r="UMV51"/>
      <c r="UMW51"/>
      <c r="UMX51"/>
      <c r="UMY51"/>
      <c r="UMZ51"/>
      <c r="UNA51"/>
      <c r="UNB51"/>
      <c r="UNC51"/>
      <c r="UND51"/>
      <c r="UNE51"/>
      <c r="UNF51"/>
      <c r="UNG51"/>
      <c r="UNH51"/>
      <c r="UNI51"/>
      <c r="UNJ51"/>
      <c r="UNK51"/>
      <c r="UNL51"/>
      <c r="UNM51"/>
      <c r="UNN51"/>
      <c r="UNO51"/>
      <c r="UNP51"/>
      <c r="UNQ51"/>
      <c r="UNR51"/>
      <c r="UNS51"/>
      <c r="UNT51"/>
      <c r="UNU51"/>
      <c r="UNV51"/>
      <c r="UNW51"/>
      <c r="UNX51"/>
      <c r="UNY51"/>
      <c r="UNZ51"/>
      <c r="UOA51"/>
      <c r="UOB51"/>
      <c r="UOC51"/>
      <c r="UOD51"/>
      <c r="UOE51"/>
      <c r="UOF51"/>
      <c r="UOG51"/>
      <c r="UOH51"/>
      <c r="UOI51"/>
      <c r="UOJ51"/>
      <c r="UOK51"/>
      <c r="UOL51"/>
      <c r="UOM51"/>
      <c r="UON51"/>
      <c r="UOO51"/>
      <c r="UOP51"/>
      <c r="UOQ51"/>
      <c r="UOR51"/>
      <c r="UOS51"/>
      <c r="UOT51"/>
      <c r="UOU51"/>
      <c r="UOV51"/>
      <c r="UOW51"/>
      <c r="UOX51"/>
      <c r="UOY51"/>
      <c r="UOZ51"/>
      <c r="UPA51"/>
      <c r="UPB51"/>
      <c r="UPC51"/>
      <c r="UPD51"/>
      <c r="UPE51"/>
      <c r="UPF51"/>
      <c r="UPG51"/>
      <c r="UPH51"/>
      <c r="UPI51"/>
      <c r="UPJ51"/>
      <c r="UPK51"/>
      <c r="UPL51"/>
      <c r="UPM51"/>
      <c r="UPN51"/>
      <c r="UPO51"/>
      <c r="UPP51"/>
      <c r="UPQ51"/>
      <c r="UPR51"/>
      <c r="UPS51"/>
      <c r="UPT51"/>
      <c r="UPU51"/>
      <c r="UPV51"/>
      <c r="UPW51"/>
      <c r="UPX51"/>
      <c r="UPY51"/>
      <c r="UPZ51"/>
      <c r="UQA51"/>
      <c r="UQB51"/>
      <c r="UQC51"/>
      <c r="UQD51"/>
      <c r="UQE51"/>
      <c r="UQF51"/>
      <c r="UQG51"/>
      <c r="UQH51"/>
      <c r="UQI51"/>
      <c r="UQJ51"/>
      <c r="UQK51"/>
      <c r="UQL51"/>
      <c r="UQM51"/>
      <c r="UQN51"/>
      <c r="UQO51"/>
      <c r="UQP51"/>
      <c r="UQQ51"/>
      <c r="UQR51"/>
      <c r="UQS51"/>
      <c r="UQT51"/>
      <c r="UQU51"/>
      <c r="UQV51"/>
      <c r="UQW51"/>
      <c r="UQX51"/>
      <c r="UQY51"/>
      <c r="UQZ51"/>
      <c r="URA51"/>
      <c r="URB51"/>
      <c r="URC51"/>
      <c r="URD51"/>
      <c r="URE51"/>
      <c r="URF51"/>
      <c r="URG51"/>
      <c r="URH51"/>
      <c r="URI51"/>
      <c r="URJ51"/>
      <c r="URK51"/>
      <c r="URL51"/>
      <c r="URM51"/>
      <c r="URN51"/>
      <c r="URO51"/>
      <c r="URP51"/>
      <c r="URQ51"/>
      <c r="URR51"/>
      <c r="URS51"/>
      <c r="URT51"/>
      <c r="URU51"/>
      <c r="URV51"/>
      <c r="URW51"/>
      <c r="URX51"/>
      <c r="URY51"/>
      <c r="URZ51"/>
      <c r="USA51"/>
      <c r="USB51"/>
      <c r="USC51"/>
      <c r="USD51"/>
      <c r="USE51"/>
      <c r="USF51"/>
      <c r="USG51"/>
      <c r="USH51"/>
      <c r="USI51"/>
      <c r="USJ51"/>
      <c r="USK51"/>
      <c r="USL51"/>
      <c r="USM51"/>
      <c r="USN51"/>
      <c r="USO51"/>
      <c r="USP51"/>
      <c r="USQ51"/>
      <c r="USR51"/>
      <c r="USS51"/>
      <c r="UST51"/>
      <c r="USU51"/>
      <c r="USV51"/>
      <c r="USW51"/>
      <c r="USX51"/>
      <c r="USY51"/>
      <c r="USZ51"/>
      <c r="UTA51"/>
      <c r="UTB51"/>
      <c r="UTC51"/>
      <c r="UTD51"/>
      <c r="UTE51"/>
      <c r="UTF51"/>
      <c r="UTG51"/>
      <c r="UTH51"/>
      <c r="UTI51"/>
      <c r="UTJ51"/>
      <c r="UTK51"/>
      <c r="UTL51"/>
      <c r="UTM51"/>
      <c r="UTN51"/>
      <c r="UTO51"/>
      <c r="UTP51"/>
      <c r="UTQ51"/>
      <c r="UTR51"/>
      <c r="UTS51"/>
      <c r="UTT51"/>
      <c r="UTU51"/>
      <c r="UTV51"/>
      <c r="UTW51"/>
      <c r="UTX51"/>
      <c r="UTY51"/>
      <c r="UTZ51"/>
      <c r="UUA51"/>
      <c r="UUB51"/>
      <c r="UUC51"/>
      <c r="UUD51"/>
      <c r="UUE51"/>
      <c r="UUF51"/>
      <c r="UUG51"/>
      <c r="UUH51"/>
      <c r="UUI51"/>
      <c r="UUJ51"/>
      <c r="UUK51"/>
      <c r="UUL51"/>
      <c r="UUM51"/>
      <c r="UUN51"/>
      <c r="UUO51"/>
      <c r="UUP51"/>
      <c r="UUQ51"/>
      <c r="UUR51"/>
      <c r="UUS51"/>
      <c r="UUT51"/>
      <c r="UUU51"/>
      <c r="UUV51"/>
      <c r="UUW51"/>
      <c r="UUX51"/>
      <c r="UUY51"/>
      <c r="UUZ51"/>
      <c r="UVA51"/>
      <c r="UVB51"/>
      <c r="UVC51"/>
      <c r="UVD51"/>
      <c r="UVE51"/>
      <c r="UVF51"/>
      <c r="UVG51"/>
      <c r="UVH51"/>
      <c r="UVI51"/>
      <c r="UVJ51"/>
      <c r="UVK51"/>
      <c r="UVL51"/>
      <c r="UVM51"/>
      <c r="UVN51"/>
      <c r="UVO51"/>
      <c r="UVP51"/>
      <c r="UVQ51"/>
      <c r="UVR51"/>
      <c r="UVS51"/>
      <c r="UVT51"/>
      <c r="UVU51"/>
      <c r="UVV51"/>
      <c r="UVW51"/>
      <c r="UVX51"/>
      <c r="UVY51"/>
      <c r="UVZ51"/>
      <c r="UWA51"/>
      <c r="UWB51"/>
      <c r="UWC51"/>
      <c r="UWD51"/>
      <c r="UWE51"/>
      <c r="UWF51"/>
      <c r="UWG51"/>
      <c r="UWH51"/>
      <c r="UWI51"/>
      <c r="UWJ51"/>
      <c r="UWK51"/>
      <c r="UWL51"/>
      <c r="UWM51"/>
      <c r="UWN51"/>
      <c r="UWO51"/>
      <c r="UWP51"/>
      <c r="UWQ51"/>
      <c r="UWR51"/>
      <c r="UWS51"/>
      <c r="UWT51"/>
      <c r="UWU51"/>
      <c r="UWV51"/>
      <c r="UWW51"/>
      <c r="UWX51"/>
      <c r="UWY51"/>
      <c r="UWZ51"/>
      <c r="UXA51"/>
      <c r="UXB51"/>
      <c r="UXC51"/>
      <c r="UXD51"/>
      <c r="UXE51"/>
      <c r="UXF51"/>
      <c r="UXG51"/>
      <c r="UXH51"/>
      <c r="UXI51"/>
      <c r="UXJ51"/>
      <c r="UXK51"/>
      <c r="UXL51"/>
      <c r="UXM51"/>
      <c r="UXN51"/>
      <c r="UXO51"/>
      <c r="UXP51"/>
      <c r="UXQ51"/>
      <c r="UXR51"/>
      <c r="UXS51"/>
      <c r="UXT51"/>
      <c r="UXU51"/>
      <c r="UXV51"/>
      <c r="UXW51"/>
      <c r="UXX51"/>
      <c r="UXY51"/>
      <c r="UXZ51"/>
      <c r="UYA51"/>
      <c r="UYB51"/>
      <c r="UYC51"/>
      <c r="UYD51"/>
      <c r="UYE51"/>
      <c r="UYF51"/>
      <c r="UYG51"/>
      <c r="UYH51"/>
      <c r="UYI51"/>
      <c r="UYJ51"/>
      <c r="UYK51"/>
      <c r="UYL51"/>
      <c r="UYM51"/>
      <c r="UYN51"/>
      <c r="UYO51"/>
      <c r="UYP51"/>
      <c r="UYQ51"/>
      <c r="UYR51"/>
      <c r="UYS51"/>
      <c r="UYT51"/>
      <c r="UYU51"/>
      <c r="UYV51"/>
      <c r="UYW51"/>
      <c r="UYX51"/>
      <c r="UYY51"/>
      <c r="UYZ51"/>
      <c r="UZA51"/>
      <c r="UZB51"/>
      <c r="UZC51"/>
      <c r="UZD51"/>
      <c r="UZE51"/>
      <c r="UZF51"/>
      <c r="UZG51"/>
      <c r="UZH51"/>
      <c r="UZI51"/>
      <c r="UZJ51"/>
      <c r="UZK51"/>
      <c r="UZL51"/>
      <c r="UZM51"/>
      <c r="UZN51"/>
      <c r="UZO51"/>
      <c r="UZP51"/>
      <c r="UZQ51"/>
      <c r="UZR51"/>
      <c r="UZS51"/>
      <c r="UZT51"/>
      <c r="UZU51"/>
      <c r="UZV51"/>
      <c r="UZW51"/>
      <c r="UZX51"/>
      <c r="UZY51"/>
      <c r="UZZ51"/>
      <c r="VAA51"/>
      <c r="VAB51"/>
      <c r="VAC51"/>
      <c r="VAD51"/>
      <c r="VAE51"/>
      <c r="VAF51"/>
      <c r="VAG51"/>
      <c r="VAH51"/>
      <c r="VAI51"/>
      <c r="VAJ51"/>
      <c r="VAK51"/>
      <c r="VAL51"/>
      <c r="VAM51"/>
      <c r="VAN51"/>
      <c r="VAO51"/>
      <c r="VAP51"/>
      <c r="VAQ51"/>
      <c r="VAR51"/>
      <c r="VAS51"/>
      <c r="VAT51"/>
      <c r="VAU51"/>
      <c r="VAV51"/>
      <c r="VAW51"/>
      <c r="VAX51"/>
      <c r="VAY51"/>
      <c r="VAZ51"/>
      <c r="VBA51"/>
      <c r="VBB51"/>
      <c r="VBC51"/>
      <c r="VBD51"/>
      <c r="VBE51"/>
      <c r="VBF51"/>
      <c r="VBG51"/>
      <c r="VBH51"/>
      <c r="VBI51"/>
      <c r="VBJ51"/>
      <c r="VBK51"/>
      <c r="VBL51"/>
      <c r="VBM51"/>
      <c r="VBN51"/>
      <c r="VBO51"/>
      <c r="VBP51"/>
      <c r="VBQ51"/>
      <c r="VBR51"/>
      <c r="VBS51"/>
      <c r="VBT51"/>
      <c r="VBU51"/>
      <c r="VBV51"/>
      <c r="VBW51"/>
      <c r="VBX51"/>
      <c r="VBY51"/>
      <c r="VBZ51"/>
      <c r="VCA51"/>
      <c r="VCB51"/>
      <c r="VCC51"/>
      <c r="VCD51"/>
      <c r="VCE51"/>
      <c r="VCF51"/>
      <c r="VCG51"/>
      <c r="VCH51"/>
      <c r="VCI51"/>
      <c r="VCJ51"/>
      <c r="VCK51"/>
      <c r="VCL51"/>
      <c r="VCM51"/>
      <c r="VCN51"/>
      <c r="VCO51"/>
      <c r="VCP51"/>
      <c r="VCQ51"/>
      <c r="VCR51"/>
      <c r="VCS51"/>
      <c r="VCT51"/>
      <c r="VCU51"/>
      <c r="VCV51"/>
      <c r="VCW51"/>
      <c r="VCX51"/>
      <c r="VCY51"/>
      <c r="VCZ51"/>
      <c r="VDA51"/>
      <c r="VDB51"/>
      <c r="VDC51"/>
      <c r="VDD51"/>
      <c r="VDE51"/>
      <c r="VDF51"/>
      <c r="VDG51"/>
      <c r="VDH51"/>
      <c r="VDI51"/>
      <c r="VDJ51"/>
      <c r="VDK51"/>
      <c r="VDL51"/>
      <c r="VDM51"/>
      <c r="VDN51"/>
      <c r="VDO51"/>
      <c r="VDP51"/>
      <c r="VDQ51"/>
      <c r="VDR51"/>
      <c r="VDS51"/>
      <c r="VDT51"/>
      <c r="VDU51"/>
      <c r="VDV51"/>
      <c r="VDW51"/>
      <c r="VDX51"/>
      <c r="VDY51"/>
      <c r="VDZ51"/>
      <c r="VEA51"/>
      <c r="VEB51"/>
      <c r="VEC51"/>
      <c r="VED51"/>
      <c r="VEE51"/>
      <c r="VEF51"/>
      <c r="VEG51"/>
      <c r="VEH51"/>
      <c r="VEI51"/>
      <c r="VEJ51"/>
      <c r="VEK51"/>
      <c r="VEL51"/>
      <c r="VEM51"/>
      <c r="VEN51"/>
      <c r="VEO51"/>
      <c r="VEP51"/>
      <c r="VEQ51"/>
      <c r="VER51"/>
      <c r="VES51"/>
      <c r="VET51"/>
      <c r="VEU51"/>
      <c r="VEV51"/>
      <c r="VEW51"/>
      <c r="VEX51"/>
      <c r="VEY51"/>
      <c r="VEZ51"/>
      <c r="VFA51"/>
      <c r="VFB51"/>
      <c r="VFC51"/>
      <c r="VFD51"/>
      <c r="VFE51"/>
      <c r="VFF51"/>
      <c r="VFG51"/>
      <c r="VFH51"/>
      <c r="VFI51"/>
      <c r="VFJ51"/>
      <c r="VFK51"/>
      <c r="VFL51"/>
      <c r="VFM51"/>
      <c r="VFN51"/>
      <c r="VFO51"/>
      <c r="VFP51"/>
      <c r="VFQ51"/>
      <c r="VFR51"/>
      <c r="VFS51"/>
      <c r="VFT51"/>
      <c r="VFU51"/>
      <c r="VFV51"/>
      <c r="VFW51"/>
      <c r="VFX51"/>
      <c r="VFY51"/>
      <c r="VFZ51"/>
      <c r="VGA51"/>
      <c r="VGB51"/>
      <c r="VGC51"/>
      <c r="VGD51"/>
      <c r="VGE51"/>
      <c r="VGF51"/>
      <c r="VGG51"/>
      <c r="VGH51"/>
      <c r="VGI51"/>
      <c r="VGJ51"/>
      <c r="VGK51"/>
      <c r="VGL51"/>
      <c r="VGM51"/>
      <c r="VGN51"/>
      <c r="VGO51"/>
      <c r="VGP51"/>
      <c r="VGQ51"/>
      <c r="VGR51"/>
      <c r="VGS51"/>
      <c r="VGT51"/>
      <c r="VGU51"/>
      <c r="VGV51"/>
      <c r="VGW51"/>
      <c r="VGX51"/>
      <c r="VGY51"/>
      <c r="VGZ51"/>
      <c r="VHA51"/>
      <c r="VHB51"/>
      <c r="VHC51"/>
      <c r="VHD51"/>
      <c r="VHE51"/>
      <c r="VHF51"/>
      <c r="VHG51"/>
      <c r="VHH51"/>
      <c r="VHI51"/>
      <c r="VHJ51"/>
      <c r="VHK51"/>
      <c r="VHL51"/>
      <c r="VHM51"/>
      <c r="VHN51"/>
      <c r="VHO51"/>
      <c r="VHP51"/>
      <c r="VHQ51"/>
      <c r="VHR51"/>
      <c r="VHS51"/>
      <c r="VHT51"/>
      <c r="VHU51"/>
      <c r="VHV51"/>
      <c r="VHW51"/>
      <c r="VHX51"/>
      <c r="VHY51"/>
      <c r="VHZ51"/>
      <c r="VIA51"/>
      <c r="VIB51"/>
      <c r="VIC51"/>
      <c r="VID51"/>
      <c r="VIE51"/>
      <c r="VIF51"/>
      <c r="VIG51"/>
      <c r="VIH51"/>
      <c r="VII51"/>
      <c r="VIJ51"/>
      <c r="VIK51"/>
      <c r="VIL51"/>
      <c r="VIM51"/>
      <c r="VIN51"/>
      <c r="VIO51"/>
      <c r="VIP51"/>
      <c r="VIQ51"/>
      <c r="VIR51"/>
      <c r="VIS51"/>
      <c r="VIT51"/>
      <c r="VIU51"/>
      <c r="VIV51"/>
      <c r="VIW51"/>
      <c r="VIX51"/>
      <c r="VIY51"/>
      <c r="VIZ51"/>
      <c r="VJA51"/>
      <c r="VJB51"/>
      <c r="VJC51"/>
      <c r="VJD51"/>
      <c r="VJE51"/>
      <c r="VJF51"/>
      <c r="VJG51"/>
      <c r="VJH51"/>
      <c r="VJI51"/>
      <c r="VJJ51"/>
      <c r="VJK51"/>
      <c r="VJL51"/>
      <c r="VJM51"/>
      <c r="VJN51"/>
      <c r="VJO51"/>
      <c r="VJP51"/>
      <c r="VJQ51"/>
      <c r="VJR51"/>
      <c r="VJS51"/>
      <c r="VJT51"/>
      <c r="VJU51"/>
      <c r="VJV51"/>
      <c r="VJW51"/>
      <c r="VJX51"/>
      <c r="VJY51"/>
      <c r="VJZ51"/>
      <c r="VKA51"/>
      <c r="VKB51"/>
      <c r="VKC51"/>
      <c r="VKD51"/>
      <c r="VKE51"/>
      <c r="VKF51"/>
      <c r="VKG51"/>
      <c r="VKH51"/>
      <c r="VKI51"/>
      <c r="VKJ51"/>
      <c r="VKK51"/>
      <c r="VKL51"/>
      <c r="VKM51"/>
      <c r="VKN51"/>
      <c r="VKO51"/>
      <c r="VKP51"/>
      <c r="VKQ51"/>
      <c r="VKR51"/>
      <c r="VKS51"/>
      <c r="VKT51"/>
      <c r="VKU51"/>
      <c r="VKV51"/>
      <c r="VKW51"/>
      <c r="VKX51"/>
      <c r="VKY51"/>
      <c r="VKZ51"/>
      <c r="VLA51"/>
      <c r="VLB51"/>
      <c r="VLC51"/>
      <c r="VLD51"/>
      <c r="VLE51"/>
      <c r="VLF51"/>
      <c r="VLG51"/>
      <c r="VLH51"/>
      <c r="VLI51"/>
      <c r="VLJ51"/>
      <c r="VLK51"/>
      <c r="VLL51"/>
      <c r="VLM51"/>
      <c r="VLN51"/>
      <c r="VLO51"/>
      <c r="VLP51"/>
      <c r="VLQ51"/>
      <c r="VLR51"/>
      <c r="VLS51"/>
      <c r="VLT51"/>
      <c r="VLU51"/>
      <c r="VLV51"/>
      <c r="VLW51"/>
      <c r="VLX51"/>
      <c r="VLY51"/>
      <c r="VLZ51"/>
      <c r="VMA51"/>
      <c r="VMB51"/>
      <c r="VMC51"/>
      <c r="VMD51"/>
      <c r="VME51"/>
      <c r="VMF51"/>
      <c r="VMG51"/>
      <c r="VMH51"/>
      <c r="VMI51"/>
      <c r="VMJ51"/>
      <c r="VMK51"/>
      <c r="VML51"/>
      <c r="VMM51"/>
      <c r="VMN51"/>
      <c r="VMO51"/>
      <c r="VMP51"/>
      <c r="VMQ51"/>
      <c r="VMR51"/>
      <c r="VMS51"/>
      <c r="VMT51"/>
      <c r="VMU51"/>
      <c r="VMV51"/>
      <c r="VMW51"/>
      <c r="VMX51"/>
      <c r="VMY51"/>
      <c r="VMZ51"/>
      <c r="VNA51"/>
      <c r="VNB51"/>
      <c r="VNC51"/>
      <c r="VND51"/>
      <c r="VNE51"/>
      <c r="VNF51"/>
      <c r="VNG51"/>
      <c r="VNH51"/>
      <c r="VNI51"/>
      <c r="VNJ51"/>
      <c r="VNK51"/>
      <c r="VNL51"/>
      <c r="VNM51"/>
      <c r="VNN51"/>
      <c r="VNO51"/>
      <c r="VNP51"/>
      <c r="VNQ51"/>
      <c r="VNR51"/>
      <c r="VNS51"/>
      <c r="VNT51"/>
      <c r="VNU51"/>
      <c r="VNV51"/>
      <c r="VNW51"/>
      <c r="VNX51"/>
      <c r="VNY51"/>
      <c r="VNZ51"/>
      <c r="VOA51"/>
      <c r="VOB51"/>
      <c r="VOC51"/>
      <c r="VOD51"/>
      <c r="VOE51"/>
      <c r="VOF51"/>
      <c r="VOG51"/>
      <c r="VOH51"/>
      <c r="VOI51"/>
      <c r="VOJ51"/>
      <c r="VOK51"/>
      <c r="VOL51"/>
      <c r="VOM51"/>
      <c r="VON51"/>
      <c r="VOO51"/>
      <c r="VOP51"/>
      <c r="VOQ51"/>
      <c r="VOR51"/>
      <c r="VOS51"/>
      <c r="VOT51"/>
      <c r="VOU51"/>
      <c r="VOV51"/>
      <c r="VOW51"/>
      <c r="VOX51"/>
      <c r="VOY51"/>
      <c r="VOZ51"/>
      <c r="VPA51"/>
      <c r="VPB51"/>
      <c r="VPC51"/>
      <c r="VPD51"/>
      <c r="VPE51"/>
      <c r="VPF51"/>
      <c r="VPG51"/>
      <c r="VPH51"/>
      <c r="VPI51"/>
      <c r="VPJ51"/>
      <c r="VPK51"/>
      <c r="VPL51"/>
      <c r="VPM51"/>
      <c r="VPN51"/>
      <c r="VPO51"/>
      <c r="VPP51"/>
      <c r="VPQ51"/>
      <c r="VPR51"/>
      <c r="VPS51"/>
      <c r="VPT51"/>
      <c r="VPU51"/>
      <c r="VPV51"/>
      <c r="VPW51"/>
      <c r="VPX51"/>
      <c r="VPY51"/>
      <c r="VPZ51"/>
      <c r="VQA51"/>
      <c r="VQB51"/>
      <c r="VQC51"/>
      <c r="VQD51"/>
      <c r="VQE51"/>
      <c r="VQF51"/>
      <c r="VQG51"/>
      <c r="VQH51"/>
      <c r="VQI51"/>
      <c r="VQJ51"/>
      <c r="VQK51"/>
      <c r="VQL51"/>
      <c r="VQM51"/>
      <c r="VQN51"/>
      <c r="VQO51"/>
      <c r="VQP51"/>
      <c r="VQQ51"/>
      <c r="VQR51"/>
      <c r="VQS51"/>
      <c r="VQT51"/>
      <c r="VQU51"/>
      <c r="VQV51"/>
      <c r="VQW51"/>
      <c r="VQX51"/>
      <c r="VQY51"/>
      <c r="VQZ51"/>
      <c r="VRA51"/>
      <c r="VRB51"/>
      <c r="VRC51"/>
      <c r="VRD51"/>
      <c r="VRE51"/>
      <c r="VRF51"/>
      <c r="VRG51"/>
      <c r="VRH51"/>
      <c r="VRI51"/>
      <c r="VRJ51"/>
      <c r="VRK51"/>
      <c r="VRL51"/>
      <c r="VRM51"/>
      <c r="VRN51"/>
      <c r="VRO51"/>
      <c r="VRP51"/>
      <c r="VRQ51"/>
      <c r="VRR51"/>
      <c r="VRS51"/>
      <c r="VRT51"/>
      <c r="VRU51"/>
      <c r="VRV51"/>
      <c r="VRW51"/>
      <c r="VRX51"/>
      <c r="VRY51"/>
      <c r="VRZ51"/>
      <c r="VSA51"/>
      <c r="VSB51"/>
      <c r="VSC51"/>
      <c r="VSD51"/>
      <c r="VSE51"/>
      <c r="VSF51"/>
      <c r="VSG51"/>
      <c r="VSH51"/>
      <c r="VSI51"/>
      <c r="VSJ51"/>
      <c r="VSK51"/>
      <c r="VSL51"/>
      <c r="VSM51"/>
      <c r="VSN51"/>
      <c r="VSO51"/>
      <c r="VSP51"/>
      <c r="VSQ51"/>
      <c r="VSR51"/>
      <c r="VSS51"/>
      <c r="VST51"/>
      <c r="VSU51"/>
      <c r="VSV51"/>
      <c r="VSW51"/>
      <c r="VSX51"/>
      <c r="VSY51"/>
      <c r="VSZ51"/>
      <c r="VTA51"/>
      <c r="VTB51"/>
      <c r="VTC51"/>
      <c r="VTD51"/>
      <c r="VTE51"/>
      <c r="VTF51"/>
      <c r="VTG51"/>
      <c r="VTH51"/>
      <c r="VTI51"/>
      <c r="VTJ51"/>
      <c r="VTK51"/>
      <c r="VTL51"/>
      <c r="VTM51"/>
      <c r="VTN51"/>
      <c r="VTO51"/>
      <c r="VTP51"/>
      <c r="VTQ51"/>
      <c r="VTR51"/>
      <c r="VTS51"/>
      <c r="VTT51"/>
      <c r="VTU51"/>
      <c r="VTV51"/>
      <c r="VTW51"/>
      <c r="VTX51"/>
      <c r="VTY51"/>
      <c r="VTZ51"/>
      <c r="VUA51"/>
      <c r="VUB51"/>
      <c r="VUC51"/>
      <c r="VUD51"/>
      <c r="VUE51"/>
      <c r="VUF51"/>
      <c r="VUG51"/>
      <c r="VUH51"/>
      <c r="VUI51"/>
      <c r="VUJ51"/>
      <c r="VUK51"/>
      <c r="VUL51"/>
      <c r="VUM51"/>
      <c r="VUN51"/>
      <c r="VUO51"/>
      <c r="VUP51"/>
      <c r="VUQ51"/>
      <c r="VUR51"/>
      <c r="VUS51"/>
      <c r="VUT51"/>
      <c r="VUU51"/>
      <c r="VUV51"/>
      <c r="VUW51"/>
      <c r="VUX51"/>
      <c r="VUY51"/>
      <c r="VUZ51"/>
      <c r="VVA51"/>
      <c r="VVB51"/>
      <c r="VVC51"/>
      <c r="VVD51"/>
      <c r="VVE51"/>
      <c r="VVF51"/>
      <c r="VVG51"/>
      <c r="VVH51"/>
      <c r="VVI51"/>
      <c r="VVJ51"/>
      <c r="VVK51"/>
      <c r="VVL51"/>
      <c r="VVM51"/>
      <c r="VVN51"/>
      <c r="VVO51"/>
      <c r="VVP51"/>
      <c r="VVQ51"/>
      <c r="VVR51"/>
      <c r="VVS51"/>
      <c r="VVT51"/>
      <c r="VVU51"/>
      <c r="VVV51"/>
      <c r="VVW51"/>
      <c r="VVX51"/>
      <c r="VVY51"/>
      <c r="VVZ51"/>
      <c r="VWA51"/>
      <c r="VWB51"/>
      <c r="VWC51"/>
      <c r="VWD51"/>
      <c r="VWE51"/>
      <c r="VWF51"/>
      <c r="VWG51"/>
      <c r="VWH51"/>
      <c r="VWI51"/>
      <c r="VWJ51"/>
      <c r="VWK51"/>
      <c r="VWL51"/>
      <c r="VWM51"/>
      <c r="VWN51"/>
      <c r="VWO51"/>
      <c r="VWP51"/>
      <c r="VWQ51"/>
      <c r="VWR51"/>
      <c r="VWS51"/>
      <c r="VWT51"/>
      <c r="VWU51"/>
      <c r="VWV51"/>
      <c r="VWW51"/>
      <c r="VWX51"/>
      <c r="VWY51"/>
      <c r="VWZ51"/>
      <c r="VXA51"/>
      <c r="VXB51"/>
      <c r="VXC51"/>
      <c r="VXD51"/>
      <c r="VXE51"/>
      <c r="VXF51"/>
      <c r="VXG51"/>
      <c r="VXH51"/>
      <c r="VXI51"/>
      <c r="VXJ51"/>
      <c r="VXK51"/>
      <c r="VXL51"/>
      <c r="VXM51"/>
      <c r="VXN51"/>
      <c r="VXO51"/>
      <c r="VXP51"/>
      <c r="VXQ51"/>
      <c r="VXR51"/>
      <c r="VXS51"/>
      <c r="VXT51"/>
      <c r="VXU51"/>
      <c r="VXV51"/>
      <c r="VXW51"/>
      <c r="VXX51"/>
      <c r="VXY51"/>
      <c r="VXZ51"/>
      <c r="VYA51"/>
      <c r="VYB51"/>
      <c r="VYC51"/>
      <c r="VYD51"/>
      <c r="VYE51"/>
      <c r="VYF51"/>
      <c r="VYG51"/>
      <c r="VYH51"/>
      <c r="VYI51"/>
      <c r="VYJ51"/>
      <c r="VYK51"/>
      <c r="VYL51"/>
      <c r="VYM51"/>
      <c r="VYN51"/>
      <c r="VYO51"/>
      <c r="VYP51"/>
      <c r="VYQ51"/>
      <c r="VYR51"/>
      <c r="VYS51"/>
      <c r="VYT51"/>
      <c r="VYU51"/>
      <c r="VYV51"/>
      <c r="VYW51"/>
      <c r="VYX51"/>
      <c r="VYY51"/>
      <c r="VYZ51"/>
      <c r="VZA51"/>
      <c r="VZB51"/>
      <c r="VZC51"/>
      <c r="VZD51"/>
      <c r="VZE51"/>
      <c r="VZF51"/>
      <c r="VZG51"/>
      <c r="VZH51"/>
      <c r="VZI51"/>
      <c r="VZJ51"/>
      <c r="VZK51"/>
      <c r="VZL51"/>
      <c r="VZM51"/>
      <c r="VZN51"/>
      <c r="VZO51"/>
      <c r="VZP51"/>
      <c r="VZQ51"/>
      <c r="VZR51"/>
      <c r="VZS51"/>
      <c r="VZT51"/>
      <c r="VZU51"/>
      <c r="VZV51"/>
      <c r="VZW51"/>
      <c r="VZX51"/>
      <c r="VZY51"/>
      <c r="VZZ51"/>
      <c r="WAA51"/>
      <c r="WAB51"/>
      <c r="WAC51"/>
      <c r="WAD51"/>
      <c r="WAE51"/>
      <c r="WAF51"/>
      <c r="WAG51"/>
      <c r="WAH51"/>
      <c r="WAI51"/>
      <c r="WAJ51"/>
      <c r="WAK51"/>
      <c r="WAL51"/>
      <c r="WAM51"/>
      <c r="WAN51"/>
      <c r="WAO51"/>
      <c r="WAP51"/>
      <c r="WAQ51"/>
      <c r="WAR51"/>
      <c r="WAS51"/>
      <c r="WAT51"/>
      <c r="WAU51"/>
      <c r="WAV51"/>
      <c r="WAW51"/>
      <c r="WAX51"/>
      <c r="WAY51"/>
      <c r="WAZ51"/>
      <c r="WBA51"/>
      <c r="WBB51"/>
      <c r="WBC51"/>
      <c r="WBD51"/>
      <c r="WBE51"/>
      <c r="WBF51"/>
      <c r="WBG51"/>
      <c r="WBH51"/>
      <c r="WBI51"/>
      <c r="WBJ51"/>
      <c r="WBK51"/>
      <c r="WBL51"/>
      <c r="WBM51"/>
      <c r="WBN51"/>
      <c r="WBO51"/>
      <c r="WBP51"/>
      <c r="WBQ51"/>
      <c r="WBR51"/>
      <c r="WBS51"/>
      <c r="WBT51"/>
      <c r="WBU51"/>
      <c r="WBV51"/>
      <c r="WBW51"/>
      <c r="WBX51"/>
      <c r="WBY51"/>
      <c r="WBZ51"/>
      <c r="WCA51"/>
      <c r="WCB51"/>
      <c r="WCC51"/>
      <c r="WCD51"/>
      <c r="WCE51"/>
      <c r="WCF51"/>
      <c r="WCG51"/>
      <c r="WCH51"/>
      <c r="WCI51"/>
      <c r="WCJ51"/>
      <c r="WCK51"/>
      <c r="WCL51"/>
      <c r="WCM51"/>
      <c r="WCN51"/>
      <c r="WCO51"/>
      <c r="WCP51"/>
      <c r="WCQ51"/>
      <c r="WCR51"/>
      <c r="WCS51"/>
      <c r="WCT51"/>
      <c r="WCU51"/>
      <c r="WCV51"/>
      <c r="WCW51"/>
      <c r="WCX51"/>
      <c r="WCY51"/>
      <c r="WCZ51"/>
      <c r="WDA51"/>
      <c r="WDB51"/>
      <c r="WDC51"/>
      <c r="WDD51"/>
      <c r="WDE51"/>
      <c r="WDF51"/>
      <c r="WDG51"/>
      <c r="WDH51"/>
      <c r="WDI51"/>
      <c r="WDJ51"/>
      <c r="WDK51"/>
      <c r="WDL51"/>
      <c r="WDM51"/>
      <c r="WDN51"/>
      <c r="WDO51"/>
      <c r="WDP51"/>
      <c r="WDQ51"/>
      <c r="WDR51"/>
      <c r="WDS51"/>
      <c r="WDT51"/>
      <c r="WDU51"/>
      <c r="WDV51"/>
      <c r="WDW51"/>
      <c r="WDX51"/>
      <c r="WDY51"/>
      <c r="WDZ51"/>
      <c r="WEA51"/>
      <c r="WEB51"/>
      <c r="WEC51"/>
      <c r="WED51"/>
      <c r="WEE51"/>
      <c r="WEF51"/>
      <c r="WEG51"/>
      <c r="WEH51"/>
      <c r="WEI51"/>
      <c r="WEJ51"/>
      <c r="WEK51"/>
      <c r="WEL51"/>
      <c r="WEM51"/>
      <c r="WEN51"/>
      <c r="WEO51"/>
      <c r="WEP51"/>
      <c r="WEQ51"/>
      <c r="WER51"/>
      <c r="WES51"/>
      <c r="WET51"/>
      <c r="WEU51"/>
      <c r="WEV51"/>
      <c r="WEW51"/>
      <c r="WEX51"/>
      <c r="WEY51"/>
      <c r="WEZ51"/>
      <c r="WFA51"/>
      <c r="WFB51"/>
      <c r="WFC51"/>
      <c r="WFD51"/>
      <c r="WFE51"/>
      <c r="WFF51"/>
      <c r="WFG51"/>
      <c r="WFH51"/>
      <c r="WFI51"/>
      <c r="WFJ51"/>
      <c r="WFK51"/>
      <c r="WFL51"/>
      <c r="WFM51"/>
      <c r="WFN51"/>
      <c r="WFO51"/>
      <c r="WFP51"/>
      <c r="WFQ51"/>
      <c r="WFR51"/>
      <c r="WFS51"/>
      <c r="WFT51"/>
      <c r="WFU51"/>
      <c r="WFV51"/>
      <c r="WFW51"/>
      <c r="WFX51"/>
      <c r="WFY51"/>
      <c r="WFZ51"/>
      <c r="WGA51"/>
      <c r="WGB51"/>
      <c r="WGC51"/>
      <c r="WGD51"/>
      <c r="WGE51"/>
      <c r="WGF51"/>
      <c r="WGG51"/>
      <c r="WGH51"/>
      <c r="WGI51"/>
      <c r="WGJ51"/>
      <c r="WGK51"/>
      <c r="WGL51"/>
      <c r="WGM51"/>
      <c r="WGN51"/>
      <c r="WGO51"/>
      <c r="WGP51"/>
      <c r="WGQ51"/>
      <c r="WGR51"/>
      <c r="WGS51"/>
      <c r="WGT51"/>
      <c r="WGU51"/>
      <c r="WGV51"/>
      <c r="WGW51"/>
      <c r="WGX51"/>
      <c r="WGY51"/>
      <c r="WGZ51"/>
      <c r="WHA51"/>
      <c r="WHB51"/>
      <c r="WHC51"/>
      <c r="WHD51"/>
      <c r="WHE51"/>
      <c r="WHF51"/>
      <c r="WHG51"/>
      <c r="WHH51"/>
      <c r="WHI51"/>
      <c r="WHJ51"/>
      <c r="WHK51"/>
      <c r="WHL51"/>
      <c r="WHM51"/>
      <c r="WHN51"/>
      <c r="WHO51"/>
      <c r="WHP51"/>
      <c r="WHQ51"/>
      <c r="WHR51"/>
      <c r="WHS51"/>
      <c r="WHT51"/>
      <c r="WHU51"/>
      <c r="WHV51"/>
      <c r="WHW51"/>
      <c r="WHX51"/>
      <c r="WHY51"/>
      <c r="WHZ51"/>
      <c r="WIA51"/>
      <c r="WIB51"/>
      <c r="WIC51"/>
      <c r="WID51"/>
      <c r="WIE51"/>
      <c r="WIF51"/>
      <c r="WIG51"/>
      <c r="WIH51"/>
      <c r="WII51"/>
      <c r="WIJ51"/>
      <c r="WIK51"/>
      <c r="WIL51"/>
      <c r="WIM51"/>
      <c r="WIN51"/>
      <c r="WIO51"/>
      <c r="WIP51"/>
      <c r="WIQ51"/>
      <c r="WIR51"/>
      <c r="WIS51"/>
      <c r="WIT51"/>
      <c r="WIU51"/>
      <c r="WIV51"/>
      <c r="WIW51"/>
      <c r="WIX51"/>
      <c r="WIY51"/>
      <c r="WIZ51"/>
      <c r="WJA51"/>
      <c r="WJB51"/>
      <c r="WJC51"/>
      <c r="WJD51"/>
      <c r="WJE51"/>
      <c r="WJF51"/>
      <c r="WJG51"/>
      <c r="WJH51"/>
      <c r="WJI51"/>
      <c r="WJJ51"/>
      <c r="WJK51"/>
      <c r="WJL51"/>
      <c r="WJM51"/>
      <c r="WJN51"/>
      <c r="WJO51"/>
      <c r="WJP51"/>
      <c r="WJQ51"/>
      <c r="WJR51"/>
      <c r="WJS51"/>
      <c r="WJT51"/>
      <c r="WJU51"/>
      <c r="WJV51"/>
      <c r="WJW51"/>
      <c r="WJX51"/>
      <c r="WJY51"/>
      <c r="WJZ51"/>
      <c r="WKA51"/>
      <c r="WKB51"/>
      <c r="WKC51"/>
      <c r="WKD51"/>
      <c r="WKE51"/>
      <c r="WKF51"/>
      <c r="WKG51"/>
      <c r="WKH51"/>
      <c r="WKI51"/>
      <c r="WKJ51"/>
      <c r="WKK51"/>
      <c r="WKL51"/>
      <c r="WKM51"/>
      <c r="WKN51"/>
      <c r="WKO51"/>
      <c r="WKP51"/>
      <c r="WKQ51"/>
      <c r="WKR51"/>
      <c r="WKS51"/>
      <c r="WKT51"/>
      <c r="WKU51"/>
      <c r="WKV51"/>
      <c r="WKW51"/>
      <c r="WKX51"/>
      <c r="WKY51"/>
      <c r="WKZ51"/>
      <c r="WLA51"/>
      <c r="WLB51"/>
      <c r="WLC51"/>
      <c r="WLD51"/>
      <c r="WLE51"/>
      <c r="WLF51"/>
      <c r="WLG51"/>
      <c r="WLH51"/>
      <c r="WLI51"/>
      <c r="WLJ51"/>
      <c r="WLK51"/>
      <c r="WLL51"/>
      <c r="WLM51"/>
      <c r="WLN51"/>
      <c r="WLO51"/>
      <c r="WLP51"/>
      <c r="WLQ51"/>
      <c r="WLR51"/>
      <c r="WLS51"/>
      <c r="WLT51"/>
      <c r="WLU51"/>
      <c r="WLV51"/>
      <c r="WLW51"/>
      <c r="WLX51"/>
      <c r="WLY51"/>
      <c r="WLZ51"/>
      <c r="WMA51"/>
      <c r="WMB51"/>
      <c r="WMC51"/>
      <c r="WMD51"/>
      <c r="WME51"/>
      <c r="WMF51"/>
      <c r="WMG51"/>
      <c r="WMH51"/>
      <c r="WMI51"/>
      <c r="WMJ51"/>
      <c r="WMK51"/>
      <c r="WML51"/>
      <c r="WMM51"/>
      <c r="WMN51"/>
      <c r="WMO51"/>
      <c r="WMP51"/>
      <c r="WMQ51"/>
      <c r="WMR51"/>
      <c r="WMS51"/>
      <c r="WMT51"/>
      <c r="WMU51"/>
      <c r="WMV51"/>
      <c r="WMW51"/>
      <c r="WMX51"/>
      <c r="WMY51"/>
      <c r="WMZ51"/>
      <c r="WNA51"/>
      <c r="WNB51"/>
      <c r="WNC51"/>
      <c r="WND51"/>
      <c r="WNE51"/>
      <c r="WNF51"/>
      <c r="WNG51"/>
      <c r="WNH51"/>
      <c r="WNI51"/>
      <c r="WNJ51"/>
      <c r="WNK51"/>
      <c r="WNL51"/>
      <c r="WNM51"/>
      <c r="WNN51"/>
      <c r="WNO51"/>
      <c r="WNP51"/>
      <c r="WNQ51"/>
      <c r="WNR51"/>
      <c r="WNS51"/>
      <c r="WNT51"/>
      <c r="WNU51"/>
      <c r="WNV51"/>
      <c r="WNW51"/>
      <c r="WNX51"/>
      <c r="WNY51"/>
      <c r="WNZ51"/>
      <c r="WOA51"/>
      <c r="WOB51"/>
      <c r="WOC51"/>
      <c r="WOD51"/>
      <c r="WOE51"/>
      <c r="WOF51"/>
      <c r="WOG51"/>
      <c r="WOH51"/>
      <c r="WOI51"/>
      <c r="WOJ51"/>
      <c r="WOK51"/>
      <c r="WOL51"/>
      <c r="WOM51"/>
      <c r="WON51"/>
      <c r="WOO51"/>
      <c r="WOP51"/>
      <c r="WOQ51"/>
      <c r="WOR51"/>
      <c r="WOS51"/>
      <c r="WOT51"/>
      <c r="WOU51"/>
      <c r="WOV51"/>
      <c r="WOW51"/>
      <c r="WOX51"/>
      <c r="WOY51"/>
      <c r="WOZ51"/>
      <c r="WPA51"/>
      <c r="WPB51"/>
      <c r="WPC51"/>
      <c r="WPD51"/>
      <c r="WPE51"/>
      <c r="WPF51"/>
      <c r="WPG51"/>
      <c r="WPH51"/>
      <c r="WPI51"/>
      <c r="WPJ51"/>
      <c r="WPK51"/>
      <c r="WPL51"/>
      <c r="WPM51"/>
      <c r="WPN51"/>
      <c r="WPO51"/>
      <c r="WPP51"/>
      <c r="WPQ51"/>
      <c r="WPR51"/>
      <c r="WPS51"/>
      <c r="WPT51"/>
      <c r="WPU51"/>
      <c r="WPV51"/>
      <c r="WPW51"/>
      <c r="WPX51"/>
      <c r="WPY51"/>
      <c r="WPZ51"/>
      <c r="WQA51"/>
      <c r="WQB51"/>
      <c r="WQC51"/>
      <c r="WQD51"/>
      <c r="WQE51"/>
      <c r="WQF51"/>
      <c r="WQG51"/>
      <c r="WQH51"/>
      <c r="WQI51"/>
      <c r="WQJ51"/>
      <c r="WQK51"/>
      <c r="WQL51"/>
      <c r="WQM51"/>
      <c r="WQN51"/>
      <c r="WQO51"/>
      <c r="WQP51"/>
      <c r="WQQ51"/>
      <c r="WQR51"/>
      <c r="WQS51"/>
      <c r="WQT51"/>
      <c r="WQU51"/>
      <c r="WQV51"/>
      <c r="WQW51"/>
      <c r="WQX51"/>
      <c r="WQY51"/>
      <c r="WQZ51"/>
      <c r="WRA51"/>
      <c r="WRB51"/>
      <c r="WRC51"/>
      <c r="WRD51"/>
      <c r="WRE51"/>
      <c r="WRF51"/>
      <c r="WRG51"/>
      <c r="WRH51"/>
      <c r="WRI51"/>
      <c r="WRJ51"/>
      <c r="WRK51"/>
      <c r="WRL51"/>
      <c r="WRM51"/>
      <c r="WRN51"/>
      <c r="WRO51"/>
      <c r="WRP51"/>
      <c r="WRQ51"/>
      <c r="WRR51"/>
      <c r="WRS51"/>
      <c r="WRT51"/>
      <c r="WRU51"/>
      <c r="WRV51"/>
      <c r="WRW51"/>
      <c r="WRX51"/>
      <c r="WRY51"/>
      <c r="WRZ51"/>
      <c r="WSA51"/>
      <c r="WSB51"/>
      <c r="WSC51"/>
      <c r="WSD51"/>
      <c r="WSE51"/>
      <c r="WSF51"/>
      <c r="WSG51"/>
      <c r="WSH51"/>
      <c r="WSI51"/>
      <c r="WSJ51"/>
      <c r="WSK51"/>
      <c r="WSL51"/>
      <c r="WSM51"/>
      <c r="WSN51"/>
      <c r="WSO51"/>
      <c r="WSP51"/>
      <c r="WSQ51"/>
      <c r="WSR51"/>
      <c r="WSS51"/>
      <c r="WST51"/>
      <c r="WSU51"/>
      <c r="WSV51"/>
      <c r="WSW51"/>
      <c r="WSX51"/>
      <c r="WSY51"/>
      <c r="WSZ51"/>
      <c r="WTA51"/>
      <c r="WTB51"/>
      <c r="WTC51"/>
      <c r="WTD51"/>
      <c r="WTE51"/>
      <c r="WTF51"/>
      <c r="WTG51"/>
      <c r="WTH51"/>
      <c r="WTI51"/>
      <c r="WTJ51"/>
      <c r="WTK51"/>
      <c r="WTL51"/>
      <c r="WTM51"/>
      <c r="WTN51"/>
      <c r="WTO51"/>
      <c r="WTP51"/>
      <c r="WTQ51"/>
      <c r="WTR51"/>
      <c r="WTS51"/>
      <c r="WTT51"/>
      <c r="WTU51"/>
      <c r="WTV51"/>
      <c r="WTW51"/>
      <c r="WTX51"/>
      <c r="WTY51"/>
      <c r="WTZ51"/>
      <c r="WUA51"/>
      <c r="WUB51"/>
      <c r="WUC51"/>
      <c r="WUD51"/>
      <c r="WUE51"/>
      <c r="WUF51"/>
      <c r="WUG51"/>
      <c r="WUH51"/>
      <c r="WUI51"/>
      <c r="WUJ51"/>
      <c r="WUK51"/>
      <c r="WUL51"/>
      <c r="WUM51"/>
      <c r="WUN51"/>
      <c r="WUO51"/>
      <c r="WUP51"/>
      <c r="WUQ51"/>
      <c r="WUR51"/>
      <c r="WUS51"/>
      <c r="WUT51"/>
      <c r="WUU51"/>
      <c r="WUV51"/>
      <c r="WUW51"/>
      <c r="WUX51"/>
      <c r="WUY51"/>
      <c r="WUZ51"/>
      <c r="WVA51"/>
      <c r="WVB51"/>
      <c r="WVC51"/>
      <c r="WVD51"/>
      <c r="WVE51"/>
      <c r="WVF51"/>
      <c r="WVG51"/>
      <c r="WVH51"/>
      <c r="WVI51"/>
      <c r="WVJ51"/>
      <c r="WVK51"/>
      <c r="WVL51"/>
      <c r="WVM51"/>
      <c r="WVN51"/>
      <c r="WVO51"/>
      <c r="WVP51"/>
      <c r="WVQ51"/>
      <c r="WVR51"/>
      <c r="WVS51"/>
      <c r="WVT51"/>
      <c r="WVU51"/>
      <c r="WVV51"/>
      <c r="WVW51"/>
      <c r="WVX51"/>
      <c r="WVY51"/>
      <c r="WVZ51"/>
      <c r="WWA51"/>
      <c r="WWB51"/>
      <c r="WWC51"/>
      <c r="WWD51"/>
      <c r="WWE51"/>
      <c r="WWF51"/>
      <c r="WWG51"/>
      <c r="WWH51"/>
      <c r="WWI51"/>
      <c r="WWJ51"/>
      <c r="WWK51"/>
      <c r="WWL51"/>
      <c r="WWM51"/>
      <c r="WWN51"/>
      <c r="WWO51"/>
      <c r="WWP51"/>
      <c r="WWQ51"/>
      <c r="WWR51"/>
      <c r="WWS51"/>
      <c r="WWT51"/>
      <c r="WWU51"/>
      <c r="WWV51"/>
      <c r="WWW51"/>
      <c r="WWX51"/>
      <c r="WWY51"/>
      <c r="WWZ51"/>
      <c r="WXA51"/>
      <c r="WXB51"/>
      <c r="WXC51"/>
      <c r="WXD51"/>
      <c r="WXE51"/>
      <c r="WXF51"/>
      <c r="WXG51"/>
      <c r="WXH51"/>
      <c r="WXI51"/>
      <c r="WXJ51"/>
      <c r="WXK51"/>
      <c r="WXL51"/>
      <c r="WXM51"/>
      <c r="WXN51"/>
      <c r="WXO51"/>
      <c r="WXP51"/>
      <c r="WXQ51"/>
      <c r="WXR51"/>
      <c r="WXS51"/>
      <c r="WXT51"/>
      <c r="WXU51"/>
      <c r="WXV51"/>
      <c r="WXW51"/>
      <c r="WXX51"/>
      <c r="WXY51"/>
      <c r="WXZ51"/>
      <c r="WYA51"/>
      <c r="WYB51"/>
      <c r="WYC51"/>
      <c r="WYD51"/>
      <c r="WYE51"/>
      <c r="WYF51"/>
      <c r="WYG51"/>
      <c r="WYH51"/>
      <c r="WYI51"/>
      <c r="WYJ51"/>
      <c r="WYK51"/>
      <c r="WYL51"/>
      <c r="WYM51"/>
      <c r="WYN51"/>
      <c r="WYO51"/>
      <c r="WYP51"/>
      <c r="WYQ51"/>
      <c r="WYR51"/>
      <c r="WYS51"/>
      <c r="WYT51"/>
      <c r="WYU51"/>
      <c r="WYV51"/>
      <c r="WYW51"/>
      <c r="WYX51"/>
      <c r="WYY51"/>
      <c r="WYZ51"/>
      <c r="WZA51"/>
      <c r="WZB51"/>
      <c r="WZC51"/>
      <c r="WZD51"/>
      <c r="WZE51"/>
      <c r="WZF51"/>
      <c r="WZG51"/>
      <c r="WZH51"/>
      <c r="WZI51"/>
      <c r="WZJ51"/>
      <c r="WZK51"/>
      <c r="WZL51"/>
      <c r="WZM51"/>
      <c r="WZN51"/>
      <c r="WZO51"/>
      <c r="WZP51"/>
      <c r="WZQ51"/>
      <c r="WZR51"/>
      <c r="WZS51"/>
      <c r="WZT51"/>
      <c r="WZU51"/>
      <c r="WZV51"/>
      <c r="WZW51"/>
      <c r="WZX51"/>
      <c r="WZY51"/>
      <c r="WZZ51"/>
      <c r="XAA51"/>
      <c r="XAB51"/>
      <c r="XAC51"/>
      <c r="XAD51"/>
      <c r="XAE51"/>
      <c r="XAF51"/>
      <c r="XAG51"/>
      <c r="XAH51"/>
      <c r="XAI51"/>
      <c r="XAJ51"/>
      <c r="XAK51"/>
      <c r="XAL51"/>
      <c r="XAM51"/>
      <c r="XAN51"/>
      <c r="XAO51"/>
      <c r="XAP51"/>
      <c r="XAQ51"/>
      <c r="XAR51"/>
      <c r="XAS51"/>
      <c r="XAT51"/>
      <c r="XAU51"/>
      <c r="XAV51"/>
      <c r="XAW51"/>
      <c r="XAX51"/>
      <c r="XAY51"/>
      <c r="XAZ51"/>
      <c r="XBA51"/>
      <c r="XBB51"/>
      <c r="XBC51"/>
      <c r="XBD51"/>
      <c r="XBE51"/>
      <c r="XBF51"/>
      <c r="XBG51"/>
      <c r="XBH51"/>
      <c r="XBI51"/>
      <c r="XBJ51"/>
      <c r="XBK51"/>
      <c r="XBL51"/>
      <c r="XBM51"/>
      <c r="XBN51"/>
      <c r="XBO51"/>
      <c r="XBP51"/>
      <c r="XBQ51"/>
      <c r="XBR51"/>
      <c r="XBS51"/>
      <c r="XBT51"/>
      <c r="XBU51"/>
      <c r="XBV51"/>
      <c r="XBW51"/>
      <c r="XBX51"/>
      <c r="XBY51"/>
      <c r="XBZ51"/>
      <c r="XCA51"/>
      <c r="XCB51"/>
      <c r="XCC51"/>
      <c r="XCD51"/>
      <c r="XCE51"/>
      <c r="XCF51"/>
      <c r="XCG51"/>
      <c r="XCH51"/>
      <c r="XCI51"/>
      <c r="XCJ51"/>
      <c r="XCK51"/>
      <c r="XCL51"/>
      <c r="XCM51"/>
      <c r="XCN51"/>
      <c r="XCO51"/>
      <c r="XCP51"/>
      <c r="XCQ51"/>
      <c r="XCR51"/>
      <c r="XCS51"/>
      <c r="XCT51"/>
      <c r="XCU51"/>
      <c r="XCV51"/>
      <c r="XCW51"/>
      <c r="XCX51"/>
      <c r="XCY51"/>
      <c r="XCZ51"/>
      <c r="XDA51"/>
      <c r="XDB51"/>
      <c r="XDC51"/>
      <c r="XDD51"/>
      <c r="XDE51"/>
      <c r="XDF51"/>
      <c r="XDG51"/>
      <c r="XDH51"/>
      <c r="XDI51"/>
      <c r="XDJ51"/>
      <c r="XDK51"/>
      <c r="XDL51"/>
      <c r="XDM51"/>
      <c r="XDN51"/>
      <c r="XDO51"/>
      <c r="XDP51"/>
      <c r="XDQ51"/>
      <c r="XDR51"/>
      <c r="XDS51"/>
      <c r="XDT51"/>
      <c r="XDU51"/>
      <c r="XDV51"/>
      <c r="XDW51"/>
      <c r="XDX51"/>
      <c r="XDY51"/>
      <c r="XDZ51"/>
      <c r="XEA51"/>
      <c r="XEB51"/>
      <c r="XEC51"/>
      <c r="XED51"/>
      <c r="XEE51"/>
      <c r="XEF51"/>
      <c r="XEG51"/>
      <c r="XEH51"/>
      <c r="XEI51"/>
      <c r="XEJ51"/>
      <c r="XEK51"/>
      <c r="XEL51"/>
      <c r="XEM51"/>
      <c r="XEN51"/>
      <c r="XEO51"/>
      <c r="XEP51"/>
      <c r="XEQ51"/>
      <c r="XER51"/>
      <c r="XES51"/>
      <c r="XET51"/>
      <c r="XEU51"/>
      <c r="XEV51"/>
      <c r="XEW51"/>
      <c r="XEX51"/>
      <c r="XEY51"/>
      <c r="XEZ51"/>
      <c r="XFA51"/>
      <c r="XFB51"/>
      <c r="XFC51"/>
      <c r="XFD51"/>
    </row>
    <row r="52" spans="1:16384" s="4" customFormat="1" x14ac:dyDescent="0.2">
      <c r="B52"/>
      <c r="C52" t="s">
        <v>52</v>
      </c>
      <c r="D52"/>
      <c r="E52"/>
      <c r="F52" s="249">
        <v>65.59</v>
      </c>
      <c r="G52" t="s">
        <v>261</v>
      </c>
      <c r="H52"/>
      <c r="I52" s="239"/>
      <c r="J52"/>
      <c r="K52" s="1"/>
      <c r="L52" s="1"/>
      <c r="M52" s="1"/>
      <c r="N52" s="1"/>
      <c r="O52" s="1"/>
      <c r="P52" s="2"/>
      <c r="Q52" s="2"/>
      <c r="R52" s="1"/>
      <c r="S52" s="1"/>
      <c r="T52" s="1"/>
      <c r="U52" s="1"/>
      <c r="V52" s="1"/>
      <c r="W52" s="1"/>
      <c r="X52" s="1"/>
      <c r="Y52" s="1"/>
      <c r="Z52" s="2"/>
      <c r="AA52" s="2"/>
      <c r="AB52" s="3"/>
      <c r="AC52" s="3"/>
      <c r="AD52" s="2"/>
      <c r="AE52" s="2"/>
      <c r="AF52" s="3"/>
      <c r="AG52" s="3"/>
      <c r="AH52" s="3"/>
      <c r="AI52" s="3"/>
      <c r="AJ52" s="2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16384" s="4" customFormat="1" ht="13.5" thickBot="1" x14ac:dyDescent="0.25">
      <c r="A53" s="237"/>
      <c r="B53"/>
      <c r="C53"/>
      <c r="D53"/>
      <c r="E53"/>
      <c r="F53" s="248">
        <f>SUM(F49:F52)</f>
        <v>468.57999999999993</v>
      </c>
      <c r="G53" s="239"/>
      <c r="H53"/>
      <c r="I53" s="239"/>
      <c r="J53"/>
      <c r="K53" s="1"/>
      <c r="L53" s="1"/>
      <c r="M53" s="1"/>
      <c r="N53" s="1"/>
      <c r="O53" s="1"/>
      <c r="P53" s="2"/>
      <c r="Q53" s="2"/>
      <c r="R53" s="1"/>
      <c r="S53" s="1"/>
      <c r="T53" s="1"/>
      <c r="U53" s="1"/>
      <c r="V53" s="1"/>
      <c r="W53" s="1"/>
      <c r="X53" s="1"/>
      <c r="Y53" s="1"/>
      <c r="Z53" s="2"/>
      <c r="AA53" s="2"/>
      <c r="AB53" s="3"/>
      <c r="AC53" s="3"/>
      <c r="AD53" s="2"/>
      <c r="AE53" s="2"/>
      <c r="AF53" s="3"/>
      <c r="AG53" s="3"/>
      <c r="AH53" s="3"/>
      <c r="AI53" s="3"/>
      <c r="AJ53" s="2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16384" s="4" customFormat="1" ht="13.5" thickTop="1" x14ac:dyDescent="0.2">
      <c r="A54"/>
      <c r="B54"/>
      <c r="C54"/>
      <c r="D54"/>
      <c r="E54"/>
      <c r="F54"/>
      <c r="G54" s="239"/>
      <c r="H54"/>
      <c r="I54" s="239"/>
      <c r="J54"/>
      <c r="K54" s="1"/>
      <c r="L54" s="1"/>
      <c r="M54" s="1"/>
      <c r="N54" s="1"/>
      <c r="O54" s="1"/>
      <c r="P54" s="2"/>
      <c r="Q54" s="2"/>
      <c r="R54" s="1"/>
      <c r="S54" s="1"/>
      <c r="T54" s="1"/>
      <c r="U54" s="1"/>
      <c r="V54" s="1"/>
      <c r="W54" s="1"/>
      <c r="X54" s="1"/>
      <c r="Y54" s="1"/>
      <c r="Z54" s="2"/>
      <c r="AA54" s="2"/>
      <c r="AB54" s="3"/>
      <c r="AC54" s="3"/>
      <c r="AD54" s="2"/>
      <c r="AE54" s="2"/>
      <c r="AF54" s="3"/>
      <c r="AG54" s="3"/>
      <c r="AH54" s="3"/>
      <c r="AI54" s="3"/>
      <c r="AJ54" s="2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16384" x14ac:dyDescent="0.2">
      <c r="A55" s="245">
        <v>43447</v>
      </c>
      <c r="C55" t="s">
        <v>37</v>
      </c>
      <c r="F55" s="88">
        <f>G12+G13+G14+G16+G17+G18+G19+G24+G26+G27+G28+G29+G30+G31+G32+G33+G35+G22-G22</f>
        <v>9831.5500000000011</v>
      </c>
      <c r="G55" s="88" t="s">
        <v>256</v>
      </c>
    </row>
    <row r="56" spans="1:16384" x14ac:dyDescent="0.2">
      <c r="A56" s="245"/>
      <c r="C56" t="s">
        <v>37</v>
      </c>
      <c r="F56" s="88">
        <v>157.96</v>
      </c>
      <c r="G56" s="88" t="s">
        <v>255</v>
      </c>
    </row>
    <row r="57" spans="1:16384" x14ac:dyDescent="0.2">
      <c r="C57" s="1" t="s">
        <v>301</v>
      </c>
      <c r="F57" s="2">
        <v>22.07</v>
      </c>
      <c r="G57" s="88" t="s">
        <v>258</v>
      </c>
    </row>
    <row r="58" spans="1:16384" x14ac:dyDescent="0.2">
      <c r="C58" t="s">
        <v>52</v>
      </c>
      <c r="F58" s="2">
        <f>G37+G38+G40</f>
        <v>213.64000000000001</v>
      </c>
      <c r="G58" s="88" t="s">
        <v>257</v>
      </c>
    </row>
    <row r="59" spans="1:16384" ht="13.5" thickBot="1" x14ac:dyDescent="0.25">
      <c r="F59" s="89">
        <f>SUM(F55:F58)</f>
        <v>10225.219999999999</v>
      </c>
      <c r="G59" s="88">
        <f>F46+F53+F59</f>
        <v>10770.16</v>
      </c>
      <c r="H59" s="246">
        <f>G59-I42</f>
        <v>0</v>
      </c>
    </row>
    <row r="60" spans="1:16384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6"/>
  <sheetViews>
    <sheetView topLeftCell="A31" workbookViewId="0">
      <selection activeCell="C50" sqref="C50"/>
    </sheetView>
  </sheetViews>
  <sheetFormatPr defaultColWidth="9.140625" defaultRowHeight="12.75" x14ac:dyDescent="0.2"/>
  <cols>
    <col min="1" max="1" width="19" style="1" customWidth="1"/>
    <col min="2" max="2" width="16.85546875" style="1" customWidth="1"/>
    <col min="3" max="3" width="15.42578125" style="1" customWidth="1"/>
    <col min="4" max="4" width="5.140625" style="1" customWidth="1"/>
    <col min="5" max="5" width="17.28515625" style="1" customWidth="1"/>
    <col min="6" max="6" width="11.28515625" style="1" customWidth="1"/>
    <col min="7" max="7" width="11" style="2" customWidth="1"/>
    <col min="8" max="8" width="10.42578125" style="4" bestFit="1" customWidth="1"/>
    <col min="9" max="9" width="10.85546875" style="1" customWidth="1"/>
    <col min="10" max="10" width="35.42578125" style="1" customWidth="1"/>
    <col min="11" max="11" width="8.85546875" style="1" customWidth="1"/>
    <col min="12" max="12" width="10.7109375" style="1" customWidth="1"/>
    <col min="13" max="13" width="8.85546875" style="1" customWidth="1"/>
    <col min="14" max="14" width="10.7109375" style="1" customWidth="1"/>
    <col min="15" max="15" width="10" style="1" customWidth="1"/>
    <col min="16" max="16" width="10.85546875" style="2" customWidth="1"/>
    <col min="17" max="17" width="10" style="2" customWidth="1"/>
    <col min="18" max="19" width="11.7109375" style="1" customWidth="1"/>
    <col min="20" max="21" width="12" style="1" customWidth="1"/>
    <col min="22" max="25" width="12.28515625" style="1" customWidth="1"/>
    <col min="26" max="27" width="12.28515625" style="2" customWidth="1"/>
    <col min="28" max="29" width="12.28515625" style="3" customWidth="1"/>
    <col min="30" max="31" width="12.28515625" style="2" customWidth="1"/>
    <col min="32" max="35" width="12.28515625" style="3" customWidth="1"/>
    <col min="36" max="36" width="13.85546875" style="2" customWidth="1"/>
    <col min="37" max="16384" width="9.140625" style="1"/>
  </cols>
  <sheetData>
    <row r="1" spans="1:56" x14ac:dyDescent="0.2">
      <c r="A1" s="1" t="s">
        <v>1</v>
      </c>
      <c r="AD1" s="3"/>
      <c r="AE1" s="3"/>
    </row>
    <row r="2" spans="1:56" ht="15.75" x14ac:dyDescent="0.25">
      <c r="A2" s="1" t="s">
        <v>2</v>
      </c>
      <c r="E2" s="103" t="s">
        <v>238</v>
      </c>
      <c r="AD2" s="3"/>
      <c r="AE2" s="3"/>
    </row>
    <row r="3" spans="1:56" ht="15.75" x14ac:dyDescent="0.25">
      <c r="A3" s="1" t="s">
        <v>3</v>
      </c>
      <c r="E3" s="201" t="s">
        <v>178</v>
      </c>
      <c r="F3" s="144">
        <v>190980</v>
      </c>
      <c r="AD3" s="3"/>
      <c r="AE3" s="3"/>
    </row>
    <row r="4" spans="1:56" x14ac:dyDescent="0.2">
      <c r="A4" s="1" t="s">
        <v>69</v>
      </c>
      <c r="AD4" s="3"/>
      <c r="AE4" s="3"/>
    </row>
    <row r="5" spans="1:56" x14ac:dyDescent="0.2">
      <c r="AD5" s="3"/>
      <c r="AE5" s="3"/>
    </row>
    <row r="6" spans="1:56" x14ac:dyDescent="0.2">
      <c r="A6" s="1" t="s">
        <v>5</v>
      </c>
      <c r="AD6" s="3"/>
      <c r="AE6" s="3"/>
    </row>
    <row r="7" spans="1:56" ht="13.5" thickBot="1" x14ac:dyDescent="0.25">
      <c r="A7" s="1" t="s">
        <v>112</v>
      </c>
      <c r="G7" s="6"/>
      <c r="AD7" s="3"/>
      <c r="AE7" s="3"/>
    </row>
    <row r="8" spans="1:56" ht="13.5" thickBot="1" x14ac:dyDescent="0.25">
      <c r="A8" s="7">
        <v>39630</v>
      </c>
      <c r="B8" s="7"/>
      <c r="F8" s="1" t="s">
        <v>35</v>
      </c>
      <c r="G8" s="2" t="s">
        <v>169</v>
      </c>
      <c r="H8" s="4" t="s">
        <v>32</v>
      </c>
      <c r="I8" s="1" t="s">
        <v>34</v>
      </c>
      <c r="K8" s="484">
        <v>43282</v>
      </c>
      <c r="L8" s="485"/>
      <c r="M8" s="484">
        <v>43330</v>
      </c>
      <c r="N8" s="485"/>
      <c r="O8" s="486">
        <v>43344</v>
      </c>
      <c r="P8" s="487"/>
      <c r="Q8" s="486">
        <v>43374</v>
      </c>
      <c r="R8" s="487"/>
      <c r="S8" s="482">
        <v>43405</v>
      </c>
      <c r="T8" s="483"/>
      <c r="U8" s="486">
        <v>43435</v>
      </c>
      <c r="V8" s="487"/>
      <c r="W8" s="486">
        <v>43466</v>
      </c>
      <c r="X8" s="487"/>
      <c r="Y8" s="486">
        <v>43497</v>
      </c>
      <c r="Z8" s="487"/>
      <c r="AA8" s="486">
        <v>43525</v>
      </c>
      <c r="AB8" s="487"/>
      <c r="AC8" s="486">
        <v>43556</v>
      </c>
      <c r="AD8" s="487"/>
      <c r="AE8" s="486">
        <v>43586</v>
      </c>
      <c r="AF8" s="488"/>
      <c r="AG8" s="202"/>
      <c r="AH8" s="137">
        <v>43617</v>
      </c>
      <c r="AI8" s="482" t="s">
        <v>35</v>
      </c>
      <c r="AJ8" s="483"/>
    </row>
    <row r="9" spans="1:56" ht="13.5" thickBot="1" x14ac:dyDescent="0.25">
      <c r="C9" s="1" t="s">
        <v>6</v>
      </c>
      <c r="D9" s="1" t="s">
        <v>26</v>
      </c>
      <c r="E9" s="1" t="s">
        <v>68</v>
      </c>
      <c r="F9" s="1" t="s">
        <v>28</v>
      </c>
      <c r="G9" s="2" t="s">
        <v>31</v>
      </c>
      <c r="H9" s="4" t="s">
        <v>33</v>
      </c>
      <c r="I9" s="1" t="s">
        <v>35</v>
      </c>
      <c r="J9" s="1" t="s">
        <v>36</v>
      </c>
      <c r="K9" s="118" t="s">
        <v>181</v>
      </c>
      <c r="L9" s="119" t="s">
        <v>183</v>
      </c>
      <c r="M9" s="120" t="s">
        <v>182</v>
      </c>
      <c r="N9" s="119" t="s">
        <v>184</v>
      </c>
      <c r="O9" s="121" t="s">
        <v>182</v>
      </c>
      <c r="P9" s="122" t="s">
        <v>185</v>
      </c>
      <c r="Q9" s="126" t="s">
        <v>182</v>
      </c>
      <c r="R9" s="119" t="s">
        <v>186</v>
      </c>
      <c r="S9" s="121" t="s">
        <v>182</v>
      </c>
      <c r="T9" s="119" t="s">
        <v>187</v>
      </c>
      <c r="U9" s="130" t="s">
        <v>182</v>
      </c>
      <c r="V9" s="130" t="s">
        <v>188</v>
      </c>
      <c r="W9" s="118" t="s">
        <v>182</v>
      </c>
      <c r="X9" s="119" t="s">
        <v>189</v>
      </c>
      <c r="Y9" s="118" t="s">
        <v>182</v>
      </c>
      <c r="Z9" s="122" t="s">
        <v>190</v>
      </c>
      <c r="AA9" s="126" t="s">
        <v>182</v>
      </c>
      <c r="AB9" s="135" t="s">
        <v>191</v>
      </c>
      <c r="AC9" s="136" t="s">
        <v>182</v>
      </c>
      <c r="AD9" s="135" t="s">
        <v>192</v>
      </c>
      <c r="AE9" s="136" t="s">
        <v>182</v>
      </c>
      <c r="AF9" s="135" t="s">
        <v>193</v>
      </c>
      <c r="AG9" s="136" t="s">
        <v>182</v>
      </c>
      <c r="AH9" s="131" t="s">
        <v>194</v>
      </c>
      <c r="AI9" s="138" t="s">
        <v>196</v>
      </c>
      <c r="AJ9" s="139" t="s">
        <v>195</v>
      </c>
    </row>
    <row r="10" spans="1:56" x14ac:dyDescent="0.2">
      <c r="A10" t="s">
        <v>105</v>
      </c>
      <c r="B10"/>
      <c r="C10" t="s">
        <v>179</v>
      </c>
      <c r="D10">
        <v>1</v>
      </c>
      <c r="E10"/>
      <c r="F10"/>
      <c r="G10">
        <v>0</v>
      </c>
      <c r="H10"/>
      <c r="I10"/>
      <c r="J10" t="s">
        <v>37</v>
      </c>
      <c r="K10" s="106"/>
      <c r="L10" s="107">
        <v>0</v>
      </c>
      <c r="M10" s="37">
        <f>'July-Aug 2018'!O10</f>
        <v>0</v>
      </c>
      <c r="N10" s="107">
        <f t="shared" ref="N10:N35" si="0">G10</f>
        <v>0</v>
      </c>
      <c r="O10" s="116"/>
      <c r="P10" s="107"/>
      <c r="Q10"/>
      <c r="R10">
        <v>0</v>
      </c>
      <c r="S10" s="127"/>
      <c r="T10" s="128"/>
      <c r="U10" s="127"/>
      <c r="V10" s="128"/>
      <c r="W10" s="127"/>
      <c r="X10" s="128"/>
      <c r="Y10" s="116"/>
      <c r="Z10" s="107"/>
      <c r="AA10" s="116"/>
      <c r="AB10" s="107"/>
      <c r="AC10" s="116"/>
      <c r="AD10" s="107"/>
      <c r="AE10" s="116"/>
      <c r="AF10" s="107"/>
      <c r="AG10" s="116"/>
      <c r="AH10" s="37"/>
      <c r="AI10" s="127"/>
      <c r="AJ10" s="128">
        <f t="shared" ref="AJ10:AJ11" si="1">SUM(L10:AH10)</f>
        <v>0</v>
      </c>
    </row>
    <row r="11" spans="1:56" x14ac:dyDescent="0.2">
      <c r="A11" t="s">
        <v>106</v>
      </c>
      <c r="B11"/>
      <c r="C11" t="s">
        <v>180</v>
      </c>
      <c r="D11">
        <v>4</v>
      </c>
      <c r="E11"/>
      <c r="F11"/>
      <c r="G11"/>
      <c r="H11"/>
      <c r="I11"/>
      <c r="J11" t="s">
        <v>37</v>
      </c>
      <c r="K11" s="106"/>
      <c r="L11" s="107">
        <v>0</v>
      </c>
      <c r="M11" s="37">
        <f>'July-Aug 2018'!O11</f>
        <v>0</v>
      </c>
      <c r="N11" s="107">
        <f t="shared" si="0"/>
        <v>0</v>
      </c>
      <c r="O11" s="116"/>
      <c r="P11" s="107"/>
      <c r="Q11"/>
      <c r="R11"/>
      <c r="S11" s="116"/>
      <c r="T11" s="107"/>
      <c r="U11" s="116"/>
      <c r="V11" s="107"/>
      <c r="W11" s="116"/>
      <c r="X11" s="107"/>
      <c r="Y11" s="116"/>
      <c r="Z11" s="107"/>
      <c r="AA11" s="116"/>
      <c r="AB11" s="107"/>
      <c r="AC11" s="116"/>
      <c r="AD11" s="107"/>
      <c r="AE11" s="116"/>
      <c r="AF11" s="107"/>
      <c r="AG11" s="116"/>
      <c r="AH11" s="37"/>
      <c r="AI11" s="116"/>
      <c r="AJ11" s="107">
        <f t="shared" si="1"/>
        <v>0</v>
      </c>
    </row>
    <row r="12" spans="1:56" x14ac:dyDescent="0.2">
      <c r="A12" s="213" t="s">
        <v>107</v>
      </c>
      <c r="B12" s="213" t="s">
        <v>127</v>
      </c>
      <c r="C12" s="213" t="s">
        <v>121</v>
      </c>
      <c r="D12" s="213">
        <v>1</v>
      </c>
      <c r="E12" s="214" t="s">
        <v>239</v>
      </c>
      <c r="F12" s="213">
        <v>331</v>
      </c>
      <c r="G12" s="213">
        <v>294.63</v>
      </c>
      <c r="H12" s="213"/>
      <c r="I12" s="213"/>
      <c r="J12" s="213" t="s">
        <v>37</v>
      </c>
      <c r="K12" s="106"/>
      <c r="L12" s="107">
        <v>56.13</v>
      </c>
      <c r="M12" s="37">
        <f>'July-Aug 2018'!O12</f>
        <v>49</v>
      </c>
      <c r="N12">
        <v>72.13</v>
      </c>
      <c r="O12" s="199">
        <v>74</v>
      </c>
      <c r="P12" s="200">
        <v>88.7</v>
      </c>
      <c r="Q12" s="191">
        <v>331</v>
      </c>
      <c r="R12" s="191">
        <v>294.63</v>
      </c>
      <c r="S12" s="116"/>
      <c r="T12" s="107"/>
      <c r="U12" s="116"/>
      <c r="V12" s="107"/>
      <c r="W12" s="116"/>
      <c r="X12" s="107"/>
      <c r="Y12" s="116"/>
      <c r="Z12" s="107"/>
      <c r="AA12" s="116"/>
      <c r="AB12" s="107"/>
      <c r="AC12" s="116"/>
      <c r="AD12" s="107"/>
      <c r="AE12" s="116"/>
      <c r="AF12" s="107"/>
      <c r="AG12" s="116"/>
      <c r="AH12" s="37"/>
      <c r="AI12" s="116">
        <f>K12+M12+O12+Q12</f>
        <v>454</v>
      </c>
      <c r="AJ12" s="107">
        <f>L12+N12+P12+R12</f>
        <v>511.59</v>
      </c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x14ac:dyDescent="0.2">
      <c r="A13" s="213" t="s">
        <v>53</v>
      </c>
      <c r="B13" s="213" t="s">
        <v>128</v>
      </c>
      <c r="C13" s="213" t="s">
        <v>124</v>
      </c>
      <c r="D13" s="213">
        <v>2</v>
      </c>
      <c r="E13" s="213" t="s">
        <v>239</v>
      </c>
      <c r="F13" s="213">
        <v>0</v>
      </c>
      <c r="G13" s="215">
        <v>15.29</v>
      </c>
      <c r="H13" s="213"/>
      <c r="I13" s="213"/>
      <c r="J13" s="213" t="s">
        <v>37</v>
      </c>
      <c r="K13" s="106"/>
      <c r="L13" s="107">
        <v>14.79</v>
      </c>
      <c r="M13" s="37">
        <f>'July-Aug 2018'!O13</f>
        <v>0</v>
      </c>
      <c r="N13" s="107">
        <v>15.78</v>
      </c>
      <c r="O13" s="199">
        <v>0</v>
      </c>
      <c r="P13" s="200">
        <v>14.3</v>
      </c>
      <c r="Q13" s="191">
        <v>0</v>
      </c>
      <c r="R13" s="191">
        <v>15.29</v>
      </c>
      <c r="S13" s="116"/>
      <c r="T13" s="107"/>
      <c r="U13" s="116"/>
      <c r="V13" s="107"/>
      <c r="W13" s="116"/>
      <c r="X13" s="107"/>
      <c r="Y13" s="116"/>
      <c r="Z13" s="107"/>
      <c r="AA13" s="116"/>
      <c r="AB13" s="107"/>
      <c r="AC13" s="116"/>
      <c r="AD13" s="107"/>
      <c r="AE13" s="116"/>
      <c r="AF13" s="107"/>
      <c r="AG13" s="116"/>
      <c r="AH13" s="37"/>
      <c r="AI13" s="116">
        <f t="shared" ref="AI13:AI42" si="2">K13+M13+O13+Q13</f>
        <v>0</v>
      </c>
      <c r="AJ13" s="107">
        <f t="shared" ref="AJ13:AJ42" si="3">L13+N13+P13+R13</f>
        <v>60.160000000000004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x14ac:dyDescent="0.2">
      <c r="A14" s="213" t="s">
        <v>53</v>
      </c>
      <c r="B14" s="213" t="s">
        <v>128</v>
      </c>
      <c r="C14" s="213" t="s">
        <v>125</v>
      </c>
      <c r="D14" s="213">
        <v>2</v>
      </c>
      <c r="E14" s="213" t="s">
        <v>239</v>
      </c>
      <c r="F14" s="213">
        <v>70</v>
      </c>
      <c r="G14" s="215">
        <v>78.61</v>
      </c>
      <c r="H14" s="213"/>
      <c r="I14" s="213"/>
      <c r="J14" s="213" t="s">
        <v>37</v>
      </c>
      <c r="K14" s="106"/>
      <c r="L14" s="107">
        <v>97.46</v>
      </c>
      <c r="M14" s="37">
        <f>'July-Aug 2018'!O14</f>
        <v>32</v>
      </c>
      <c r="N14" s="107">
        <v>52.58</v>
      </c>
      <c r="O14" s="199">
        <v>52</v>
      </c>
      <c r="P14" s="200">
        <v>66.59</v>
      </c>
      <c r="Q14" s="191">
        <v>70</v>
      </c>
      <c r="R14" s="191">
        <v>78.61</v>
      </c>
      <c r="S14" s="116"/>
      <c r="T14" s="107"/>
      <c r="U14" s="116"/>
      <c r="V14" s="107"/>
      <c r="W14" s="116"/>
      <c r="X14" s="107"/>
      <c r="Y14" s="116"/>
      <c r="Z14" s="107"/>
      <c r="AA14" s="116"/>
      <c r="AB14" s="107"/>
      <c r="AC14" s="116"/>
      <c r="AD14" s="107"/>
      <c r="AE14" s="116"/>
      <c r="AF14" s="107"/>
      <c r="AG14" s="116"/>
      <c r="AH14" s="37"/>
      <c r="AI14" s="116">
        <f t="shared" si="2"/>
        <v>154</v>
      </c>
      <c r="AJ14" s="107">
        <f t="shared" si="3"/>
        <v>295.24</v>
      </c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x14ac:dyDescent="0.2">
      <c r="A15" s="213" t="s">
        <v>9</v>
      </c>
      <c r="B15" s="213" t="s">
        <v>129</v>
      </c>
      <c r="C15" s="213" t="s">
        <v>123</v>
      </c>
      <c r="D15" s="213">
        <v>4</v>
      </c>
      <c r="E15" s="213" t="s">
        <v>239</v>
      </c>
      <c r="F15" s="213">
        <v>64</v>
      </c>
      <c r="G15" s="213">
        <v>73.19</v>
      </c>
      <c r="H15" s="213"/>
      <c r="I15" s="213"/>
      <c r="J15" s="213" t="s">
        <v>37</v>
      </c>
      <c r="K15" s="106"/>
      <c r="L15" s="107">
        <v>40.74</v>
      </c>
      <c r="M15" s="37">
        <f>'July-Aug 2018'!O15</f>
        <v>21</v>
      </c>
      <c r="N15" s="107">
        <v>39.93</v>
      </c>
      <c r="O15" s="116">
        <v>35</v>
      </c>
      <c r="P15" s="107">
        <v>50.5</v>
      </c>
      <c r="Q15" s="191">
        <v>64</v>
      </c>
      <c r="R15" s="191">
        <v>73.19</v>
      </c>
      <c r="S15" s="116"/>
      <c r="T15" s="107"/>
      <c r="U15" s="116"/>
      <c r="V15" s="107"/>
      <c r="W15" s="116"/>
      <c r="X15" s="107"/>
      <c r="Y15" s="116"/>
      <c r="Z15" s="107"/>
      <c r="AA15" s="116"/>
      <c r="AB15" s="107"/>
      <c r="AC15" s="116"/>
      <c r="AD15" s="107"/>
      <c r="AE15" s="116"/>
      <c r="AF15" s="107"/>
      <c r="AG15" s="116"/>
      <c r="AH15" s="37"/>
      <c r="AI15" s="116">
        <f t="shared" si="2"/>
        <v>120</v>
      </c>
      <c r="AJ15" s="107">
        <f t="shared" si="3"/>
        <v>204.36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x14ac:dyDescent="0.2">
      <c r="A16" s="213" t="s">
        <v>10</v>
      </c>
      <c r="B16" s="213" t="s">
        <v>149</v>
      </c>
      <c r="C16" s="213" t="s">
        <v>148</v>
      </c>
      <c r="D16" s="213">
        <v>4</v>
      </c>
      <c r="E16" s="213" t="s">
        <v>239</v>
      </c>
      <c r="F16" s="213">
        <v>34</v>
      </c>
      <c r="G16" s="215">
        <v>46.05</v>
      </c>
      <c r="H16" s="213"/>
      <c r="I16" s="213"/>
      <c r="J16" s="213" t="s">
        <v>37</v>
      </c>
      <c r="K16" s="106"/>
      <c r="L16" s="107">
        <v>14.79</v>
      </c>
      <c r="M16" s="37">
        <f>'July-Aug 2018'!O16</f>
        <v>2</v>
      </c>
      <c r="N16" s="107">
        <v>18.079999999999998</v>
      </c>
      <c r="O16" s="199">
        <v>23</v>
      </c>
      <c r="P16" s="200">
        <v>37.43</v>
      </c>
      <c r="Q16" s="191">
        <v>34</v>
      </c>
      <c r="R16" s="191">
        <v>46.05</v>
      </c>
      <c r="S16" s="116"/>
      <c r="T16" s="107"/>
      <c r="U16" s="116"/>
      <c r="V16" s="107"/>
      <c r="W16" s="116"/>
      <c r="X16" s="107"/>
      <c r="Y16" s="116"/>
      <c r="Z16" s="107"/>
      <c r="AA16" s="116"/>
      <c r="AB16" s="107"/>
      <c r="AC16" s="116"/>
      <c r="AD16" s="107"/>
      <c r="AE16" s="116"/>
      <c r="AF16" s="107"/>
      <c r="AG16" s="116"/>
      <c r="AH16" s="37"/>
      <c r="AI16" s="116">
        <f t="shared" si="2"/>
        <v>59</v>
      </c>
      <c r="AJ16" s="107">
        <f t="shared" si="3"/>
        <v>116.35</v>
      </c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56" x14ac:dyDescent="0.2">
      <c r="A17" s="213" t="s">
        <v>10</v>
      </c>
      <c r="B17" s="213" t="s">
        <v>149</v>
      </c>
      <c r="C17" s="213" t="s">
        <v>150</v>
      </c>
      <c r="D17" s="213">
        <v>4</v>
      </c>
      <c r="E17" s="213" t="s">
        <v>239</v>
      </c>
      <c r="F17" s="213">
        <v>7</v>
      </c>
      <c r="G17" s="215">
        <v>21.62</v>
      </c>
      <c r="H17" s="213"/>
      <c r="I17" s="213"/>
      <c r="J17" s="213" t="s">
        <v>37</v>
      </c>
      <c r="K17" s="106"/>
      <c r="L17" s="107">
        <v>14.79</v>
      </c>
      <c r="M17" s="37">
        <f>'July-Aug 2018'!O17</f>
        <v>0</v>
      </c>
      <c r="N17" s="107">
        <v>15.78</v>
      </c>
      <c r="O17" s="199">
        <v>2</v>
      </c>
      <c r="P17" s="200">
        <v>16.309999999999999</v>
      </c>
      <c r="Q17" s="191">
        <v>7</v>
      </c>
      <c r="R17" s="191">
        <v>21.62</v>
      </c>
      <c r="S17" s="116"/>
      <c r="T17" s="107"/>
      <c r="U17" s="116"/>
      <c r="V17" s="107"/>
      <c r="W17" s="116"/>
      <c r="X17" s="107"/>
      <c r="Y17" s="116"/>
      <c r="Z17" s="107"/>
      <c r="AA17" s="116"/>
      <c r="AB17" s="107"/>
      <c r="AC17" s="116"/>
      <c r="AD17" s="107"/>
      <c r="AE17" s="116"/>
      <c r="AF17" s="107"/>
      <c r="AG17" s="116"/>
      <c r="AH17" s="37"/>
      <c r="AI17" s="116">
        <f t="shared" si="2"/>
        <v>9</v>
      </c>
      <c r="AJ17" s="107">
        <f t="shared" si="3"/>
        <v>68.5</v>
      </c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56" x14ac:dyDescent="0.2">
      <c r="A18" s="213" t="s">
        <v>58</v>
      </c>
      <c r="B18" s="213" t="s">
        <v>136</v>
      </c>
      <c r="C18" s="213" t="s">
        <v>135</v>
      </c>
      <c r="D18" s="213">
        <v>16</v>
      </c>
      <c r="E18" s="214" t="s">
        <v>239</v>
      </c>
      <c r="F18" s="213">
        <v>58</v>
      </c>
      <c r="G18" s="213">
        <v>74.53</v>
      </c>
      <c r="H18" s="213"/>
      <c r="I18" s="213"/>
      <c r="J18" s="213" t="s">
        <v>37</v>
      </c>
      <c r="K18" s="106"/>
      <c r="L18" s="107">
        <v>27.91</v>
      </c>
      <c r="M18" s="37">
        <f>'July-Aug 2018'!O18</f>
        <v>22</v>
      </c>
      <c r="N18" s="107">
        <v>45.19</v>
      </c>
      <c r="O18" s="116">
        <v>49</v>
      </c>
      <c r="P18" s="107">
        <v>69.92</v>
      </c>
      <c r="Q18" s="191">
        <v>58</v>
      </c>
      <c r="R18" s="191">
        <v>74.53</v>
      </c>
      <c r="S18" s="116"/>
      <c r="T18" s="107"/>
      <c r="U18" s="116"/>
      <c r="V18" s="107"/>
      <c r="W18" s="116"/>
      <c r="X18" s="107"/>
      <c r="Y18" s="116"/>
      <c r="Z18" s="107"/>
      <c r="AA18" s="116"/>
      <c r="AB18" s="107"/>
      <c r="AC18" s="116"/>
      <c r="AD18" s="107"/>
      <c r="AE18" s="116"/>
      <c r="AF18" s="107"/>
      <c r="AG18" s="116"/>
      <c r="AH18" s="37"/>
      <c r="AI18" s="116">
        <f t="shared" si="2"/>
        <v>129</v>
      </c>
      <c r="AJ18" s="107">
        <f t="shared" si="3"/>
        <v>217.54999999999998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1:56" x14ac:dyDescent="0.2">
      <c r="A19" s="213" t="s">
        <v>56</v>
      </c>
      <c r="B19" s="213" t="s">
        <v>163</v>
      </c>
      <c r="C19" s="213" t="s">
        <v>162</v>
      </c>
      <c r="D19" s="213">
        <v>6</v>
      </c>
      <c r="E19" s="214" t="s">
        <v>239</v>
      </c>
      <c r="F19" s="213">
        <v>70</v>
      </c>
      <c r="G19" s="213">
        <v>78.61</v>
      </c>
      <c r="H19" s="213"/>
      <c r="I19" s="213"/>
      <c r="J19" s="213" t="s">
        <v>37</v>
      </c>
      <c r="K19" s="106"/>
      <c r="L19" s="107">
        <v>33.049999999999997</v>
      </c>
      <c r="M19" s="37">
        <f>'July-Aug 2018'!O19</f>
        <v>22</v>
      </c>
      <c r="N19" s="107">
        <v>41.08</v>
      </c>
      <c r="O19" s="199">
        <v>44</v>
      </c>
      <c r="P19" s="200">
        <v>58.53</v>
      </c>
      <c r="Q19">
        <v>70</v>
      </c>
      <c r="R19">
        <v>78.61</v>
      </c>
      <c r="S19" s="116"/>
      <c r="T19" s="107"/>
      <c r="U19" s="116"/>
      <c r="V19" s="107"/>
      <c r="W19" s="116"/>
      <c r="X19" s="107"/>
      <c r="Y19" s="116"/>
      <c r="Z19" s="107"/>
      <c r="AA19" s="116"/>
      <c r="AB19" s="107"/>
      <c r="AC19" s="116"/>
      <c r="AD19" s="107"/>
      <c r="AE19" s="116"/>
      <c r="AF19" s="107"/>
      <c r="AG19" s="116"/>
      <c r="AH19" s="37"/>
      <c r="AI19" s="116">
        <f t="shared" si="2"/>
        <v>136</v>
      </c>
      <c r="AJ19" s="107">
        <f t="shared" si="3"/>
        <v>211.26999999999998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1:56" s="12" customFormat="1" x14ac:dyDescent="0.2">
      <c r="A20" s="203" t="s">
        <v>103</v>
      </c>
      <c r="B20" s="203" t="s">
        <v>154</v>
      </c>
      <c r="C20" s="203" t="s">
        <v>153</v>
      </c>
      <c r="D20" s="203">
        <v>7</v>
      </c>
      <c r="E20" s="203" t="s">
        <v>237</v>
      </c>
      <c r="F20" s="203"/>
      <c r="G20" s="203">
        <v>16.27</v>
      </c>
      <c r="H20" s="203"/>
      <c r="I20" s="203"/>
      <c r="J20" s="203" t="s">
        <v>37</v>
      </c>
      <c r="K20" s="108"/>
      <c r="L20" s="107">
        <v>15.78</v>
      </c>
      <c r="M20" s="37">
        <f>'July-Aug 2018'!O20</f>
        <v>0</v>
      </c>
      <c r="N20" s="107">
        <v>14.3</v>
      </c>
      <c r="O20" s="116">
        <v>0</v>
      </c>
      <c r="P20" s="123">
        <v>14.79</v>
      </c>
      <c r="Q20"/>
      <c r="R20">
        <v>16.27</v>
      </c>
      <c r="S20" s="129"/>
      <c r="T20" s="123"/>
      <c r="U20" s="129"/>
      <c r="V20" s="123"/>
      <c r="W20" s="129"/>
      <c r="X20" s="123"/>
      <c r="Y20" s="129"/>
      <c r="Z20" s="123"/>
      <c r="AA20" s="129"/>
      <c r="AB20" s="123"/>
      <c r="AC20" s="129"/>
      <c r="AD20" s="123"/>
      <c r="AE20" s="129"/>
      <c r="AF20" s="123"/>
      <c r="AG20" s="129"/>
      <c r="AH20" s="125"/>
      <c r="AI20" s="116">
        <f t="shared" si="2"/>
        <v>0</v>
      </c>
      <c r="AJ20" s="107">
        <f t="shared" si="3"/>
        <v>61.14</v>
      </c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12" customFormat="1" x14ac:dyDescent="0.2">
      <c r="A21" s="203" t="s">
        <v>104</v>
      </c>
      <c r="B21" s="203" t="s">
        <v>154</v>
      </c>
      <c r="C21" s="203" t="s">
        <v>159</v>
      </c>
      <c r="D21" s="203">
        <v>7</v>
      </c>
      <c r="E21" s="203" t="s">
        <v>237</v>
      </c>
      <c r="F21" s="203"/>
      <c r="G21" s="203">
        <v>60.11</v>
      </c>
      <c r="H21" s="203"/>
      <c r="I21" s="203"/>
      <c r="J21" s="203" t="s">
        <v>37</v>
      </c>
      <c r="K21" s="108"/>
      <c r="L21" s="107">
        <v>51.46</v>
      </c>
      <c r="M21" s="37">
        <f>'July-Aug 2018'!O21</f>
        <v>38</v>
      </c>
      <c r="N21" s="107">
        <v>56.44</v>
      </c>
      <c r="O21" s="116">
        <v>46</v>
      </c>
      <c r="P21" s="123">
        <v>66.97</v>
      </c>
      <c r="Q21"/>
      <c r="R21">
        <v>60.11</v>
      </c>
      <c r="S21" s="129"/>
      <c r="T21" s="123"/>
      <c r="U21" s="129"/>
      <c r="V21" s="123"/>
      <c r="W21" s="129"/>
      <c r="X21" s="123"/>
      <c r="Y21" s="129"/>
      <c r="Z21" s="123"/>
      <c r="AA21" s="129"/>
      <c r="AB21" s="123"/>
      <c r="AC21" s="129"/>
      <c r="AD21" s="123"/>
      <c r="AE21" s="129"/>
      <c r="AF21" s="123"/>
      <c r="AG21" s="129"/>
      <c r="AH21" s="125"/>
      <c r="AI21" s="116">
        <f t="shared" si="2"/>
        <v>84</v>
      </c>
      <c r="AJ21" s="107">
        <f t="shared" si="3"/>
        <v>234.98000000000002</v>
      </c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x14ac:dyDescent="0.2">
      <c r="A22" s="203" t="s">
        <v>61</v>
      </c>
      <c r="B22" s="203" t="s">
        <v>161</v>
      </c>
      <c r="C22" s="203" t="s">
        <v>160</v>
      </c>
      <c r="D22" s="203">
        <v>6</v>
      </c>
      <c r="E22" s="203" t="s">
        <v>236</v>
      </c>
      <c r="F22" s="203"/>
      <c r="G22" s="203">
        <v>40.06</v>
      </c>
      <c r="H22" s="203"/>
      <c r="I22" s="203"/>
      <c r="J22" s="203" t="s">
        <v>37</v>
      </c>
      <c r="K22" s="109"/>
      <c r="L22" s="107">
        <v>0</v>
      </c>
      <c r="M22" s="37">
        <f>'July-Aug 2018'!O22</f>
        <v>10</v>
      </c>
      <c r="N22" s="107">
        <v>27.49</v>
      </c>
      <c r="O22" s="116">
        <v>0</v>
      </c>
      <c r="P22" s="107">
        <v>20.71</v>
      </c>
      <c r="Q22"/>
      <c r="R22">
        <v>40.06</v>
      </c>
      <c r="S22" s="116"/>
      <c r="T22" s="107"/>
      <c r="U22" s="116"/>
      <c r="V22" s="107"/>
      <c r="W22" s="116"/>
      <c r="X22" s="107"/>
      <c r="Y22" s="116"/>
      <c r="Z22" s="107"/>
      <c r="AA22" s="116"/>
      <c r="AB22" s="107"/>
      <c r="AC22" s="116"/>
      <c r="AD22" s="107"/>
      <c r="AE22" s="116"/>
      <c r="AF22" s="107"/>
      <c r="AG22" s="116"/>
      <c r="AH22" s="37"/>
      <c r="AI22" s="116">
        <f t="shared" si="2"/>
        <v>10</v>
      </c>
      <c r="AJ22" s="107">
        <f t="shared" si="3"/>
        <v>88.26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x14ac:dyDescent="0.2">
      <c r="A23" s="226" t="s">
        <v>64</v>
      </c>
      <c r="B23" s="226" t="s">
        <v>134</v>
      </c>
      <c r="C23" s="226" t="s">
        <v>203</v>
      </c>
      <c r="D23" s="226">
        <v>5</v>
      </c>
      <c r="E23" s="226" t="s">
        <v>245</v>
      </c>
      <c r="F23" s="226">
        <v>15</v>
      </c>
      <c r="G23" s="226">
        <v>29.21</v>
      </c>
      <c r="H23" s="226"/>
      <c r="I23" s="226"/>
      <c r="J23" s="226" t="s">
        <v>37</v>
      </c>
      <c r="K23" s="106"/>
      <c r="L23" s="107">
        <v>19.649999999999999</v>
      </c>
      <c r="M23" s="37">
        <f>'July-Aug 2018'!O23</f>
        <v>3</v>
      </c>
      <c r="N23" s="107">
        <v>18.309999999999999</v>
      </c>
      <c r="O23" s="116">
        <v>12</v>
      </c>
      <c r="P23" s="107">
        <v>26.68</v>
      </c>
      <c r="Q23" s="191">
        <v>15</v>
      </c>
      <c r="R23" s="235">
        <v>29.21</v>
      </c>
      <c r="S23" s="116"/>
      <c r="T23" s="107"/>
      <c r="U23" s="116"/>
      <c r="V23" s="107"/>
      <c r="W23" s="116"/>
      <c r="X23" s="107"/>
      <c r="Y23" s="116"/>
      <c r="Z23" s="107"/>
      <c r="AA23" s="116"/>
      <c r="AB23" s="107"/>
      <c r="AC23" s="116"/>
      <c r="AD23" s="107"/>
      <c r="AE23" s="116"/>
      <c r="AF23" s="107"/>
      <c r="AG23" s="116"/>
      <c r="AH23" s="37"/>
      <c r="AI23" s="116">
        <f t="shared" si="2"/>
        <v>30</v>
      </c>
      <c r="AJ23" s="107">
        <f t="shared" si="3"/>
        <v>93.85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s="212" customFormat="1" x14ac:dyDescent="0.2">
      <c r="A24" s="214" t="s">
        <v>16</v>
      </c>
      <c r="B24" s="214" t="s">
        <v>152</v>
      </c>
      <c r="C24" s="214" t="s">
        <v>151</v>
      </c>
      <c r="D24" s="214">
        <v>19</v>
      </c>
      <c r="E24" s="214" t="s">
        <v>241</v>
      </c>
      <c r="F24" s="214">
        <v>7</v>
      </c>
      <c r="G24" s="215">
        <v>62.07</v>
      </c>
      <c r="H24" s="214"/>
      <c r="I24" s="214"/>
      <c r="J24" s="214" t="s">
        <v>37</v>
      </c>
      <c r="K24" s="205"/>
      <c r="L24" s="206">
        <v>21.52</v>
      </c>
      <c r="M24" s="207">
        <f>'July-Aug 2018'!O24</f>
        <v>9</v>
      </c>
      <c r="N24" s="206">
        <v>26.12</v>
      </c>
      <c r="O24" s="208">
        <v>49</v>
      </c>
      <c r="P24" s="209">
        <v>63.56</v>
      </c>
      <c r="Q24" s="191">
        <v>7</v>
      </c>
      <c r="R24">
        <v>62.07</v>
      </c>
      <c r="S24" s="210"/>
      <c r="T24" s="206"/>
      <c r="U24" s="210"/>
      <c r="V24" s="206"/>
      <c r="W24" s="210"/>
      <c r="X24" s="206"/>
      <c r="Y24" s="210"/>
      <c r="Z24" s="206"/>
      <c r="AA24" s="210"/>
      <c r="AB24" s="206"/>
      <c r="AC24" s="210"/>
      <c r="AD24" s="206"/>
      <c r="AE24" s="210"/>
      <c r="AF24" s="206"/>
      <c r="AG24" s="210"/>
      <c r="AH24" s="207"/>
      <c r="AI24" s="116">
        <f t="shared" si="2"/>
        <v>65</v>
      </c>
      <c r="AJ24" s="107">
        <f t="shared" si="3"/>
        <v>173.27</v>
      </c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</row>
    <row r="25" spans="1:56" x14ac:dyDescent="0.2">
      <c r="A25" s="214" t="s">
        <v>16</v>
      </c>
      <c r="B25" s="214" t="s">
        <v>152</v>
      </c>
      <c r="C25" s="214" t="s">
        <v>151</v>
      </c>
      <c r="D25" s="214">
        <v>19</v>
      </c>
      <c r="E25" s="214" t="s">
        <v>239</v>
      </c>
      <c r="F25" s="214">
        <v>50</v>
      </c>
      <c r="G25" s="215">
        <v>60.52</v>
      </c>
      <c r="H25" s="214"/>
      <c r="I25" s="214"/>
      <c r="J25" s="214" t="s">
        <v>37</v>
      </c>
      <c r="K25" s="106"/>
      <c r="L25" s="107"/>
      <c r="M25" s="37"/>
      <c r="N25" s="107"/>
      <c r="O25" s="199"/>
      <c r="P25" s="200"/>
      <c r="Q25" s="191">
        <v>50</v>
      </c>
      <c r="R25">
        <v>60.52</v>
      </c>
      <c r="S25" s="116"/>
      <c r="T25" s="107"/>
      <c r="U25" s="116"/>
      <c r="V25" s="107"/>
      <c r="W25" s="116"/>
      <c r="X25" s="107"/>
      <c r="Y25" s="116"/>
      <c r="Z25" s="107"/>
      <c r="AA25" s="116"/>
      <c r="AB25" s="107"/>
      <c r="AC25" s="116"/>
      <c r="AD25" s="107"/>
      <c r="AE25" s="116"/>
      <c r="AF25" s="107"/>
      <c r="AG25" s="116"/>
      <c r="AH25" s="37"/>
      <c r="AI25" s="116">
        <f t="shared" si="2"/>
        <v>50</v>
      </c>
      <c r="AJ25" s="107">
        <f t="shared" si="3"/>
        <v>60.52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 x14ac:dyDescent="0.2">
      <c r="A26" t="s">
        <v>60</v>
      </c>
      <c r="B26" t="s">
        <v>147</v>
      </c>
      <c r="C26" t="s">
        <v>146</v>
      </c>
      <c r="D26">
        <v>10</v>
      </c>
      <c r="E26"/>
      <c r="F26"/>
      <c r="G26" s="1" t="s">
        <v>246</v>
      </c>
      <c r="H26"/>
      <c r="I26"/>
      <c r="J26" t="s">
        <v>37</v>
      </c>
      <c r="K26" s="106"/>
      <c r="L26" s="107">
        <v>0</v>
      </c>
      <c r="M26" s="37">
        <f>'July-Aug 2018'!O25</f>
        <v>0</v>
      </c>
      <c r="N26" s="107" t="str">
        <f t="shared" si="0"/>
        <v>.</v>
      </c>
      <c r="O26" s="116">
        <v>0</v>
      </c>
      <c r="P26" s="107"/>
      <c r="Q26" s="191"/>
      <c r="R26"/>
      <c r="S26" s="116"/>
      <c r="T26" s="107"/>
      <c r="U26" s="116"/>
      <c r="V26" s="107"/>
      <c r="W26" s="116"/>
      <c r="X26" s="107"/>
      <c r="Y26" s="116"/>
      <c r="Z26" s="107"/>
      <c r="AA26" s="116"/>
      <c r="AB26" s="107"/>
      <c r="AC26" s="116"/>
      <c r="AD26" s="107"/>
      <c r="AE26" s="116"/>
      <c r="AF26" s="107"/>
      <c r="AG26" s="116"/>
      <c r="AH26" s="37"/>
      <c r="AI26" s="116">
        <f t="shared" si="2"/>
        <v>0</v>
      </c>
      <c r="AJ26" s="107" t="e">
        <f t="shared" si="3"/>
        <v>#VALUE!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x14ac:dyDescent="0.2">
      <c r="A27" s="213" t="s">
        <v>64</v>
      </c>
      <c r="B27" s="213" t="s">
        <v>134</v>
      </c>
      <c r="C27" s="213" t="s">
        <v>133</v>
      </c>
      <c r="D27" s="213">
        <v>10</v>
      </c>
      <c r="E27" s="213" t="s">
        <v>239</v>
      </c>
      <c r="F27" s="213">
        <v>3069</v>
      </c>
      <c r="G27" s="215">
        <v>2092.87</v>
      </c>
      <c r="H27" s="213"/>
      <c r="I27" s="213"/>
      <c r="J27" s="213" t="s">
        <v>37</v>
      </c>
      <c r="K27" s="106"/>
      <c r="L27" s="107">
        <v>473.59</v>
      </c>
      <c r="M27" s="37">
        <f>'July-Aug 2018'!O26</f>
        <v>406</v>
      </c>
      <c r="N27" s="107">
        <v>444.11</v>
      </c>
      <c r="O27" s="199">
        <v>1678</v>
      </c>
      <c r="P27" s="200">
        <v>1347.57</v>
      </c>
      <c r="Q27" s="191">
        <v>3069</v>
      </c>
      <c r="R27">
        <v>2092.87</v>
      </c>
      <c r="S27" s="116"/>
      <c r="T27" s="107"/>
      <c r="U27" s="116"/>
      <c r="V27" s="107"/>
      <c r="W27" s="116"/>
      <c r="X27" s="107"/>
      <c r="Y27" s="116"/>
      <c r="Z27" s="107"/>
      <c r="AA27" s="116"/>
      <c r="AB27" s="107"/>
      <c r="AC27" s="116"/>
      <c r="AD27" s="107"/>
      <c r="AE27" s="116"/>
      <c r="AF27" s="107"/>
      <c r="AG27" s="116"/>
      <c r="AH27" s="37"/>
      <c r="AI27" s="116">
        <f t="shared" si="2"/>
        <v>5153</v>
      </c>
      <c r="AJ27" s="107">
        <f t="shared" si="3"/>
        <v>4358.1399999999994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1:56" x14ac:dyDescent="0.2">
      <c r="A28" s="213" t="s">
        <v>66</v>
      </c>
      <c r="B28" s="213" t="s">
        <v>130</v>
      </c>
      <c r="C28" s="213" t="s">
        <v>126</v>
      </c>
      <c r="D28" s="213">
        <v>11</v>
      </c>
      <c r="E28" s="213" t="s">
        <v>239</v>
      </c>
      <c r="F28" s="213">
        <v>161</v>
      </c>
      <c r="G28" s="215">
        <v>160.93</v>
      </c>
      <c r="H28" s="213"/>
      <c r="I28" s="213"/>
      <c r="J28" s="213" t="s">
        <v>37</v>
      </c>
      <c r="K28" s="106"/>
      <c r="L28" s="107">
        <v>93.62</v>
      </c>
      <c r="M28" s="37">
        <f>'July-Aug 2018'!O27</f>
        <v>89</v>
      </c>
      <c r="N28" s="107">
        <v>118.15</v>
      </c>
      <c r="O28" s="199">
        <v>139</v>
      </c>
      <c r="P28" s="200">
        <v>154.06</v>
      </c>
      <c r="Q28" s="191">
        <v>161</v>
      </c>
      <c r="R28" s="191">
        <v>160.93</v>
      </c>
      <c r="S28" s="116"/>
      <c r="T28" s="107"/>
      <c r="U28" s="116"/>
      <c r="V28" s="107"/>
      <c r="W28" s="116"/>
      <c r="X28" s="107"/>
      <c r="Y28" s="116"/>
      <c r="Z28" s="107"/>
      <c r="AA28" s="116"/>
      <c r="AB28" s="107"/>
      <c r="AC28" s="116"/>
      <c r="AD28" s="107"/>
      <c r="AE28" s="116"/>
      <c r="AF28" s="107"/>
      <c r="AG28" s="116"/>
      <c r="AH28" s="37"/>
      <c r="AI28" s="116">
        <f t="shared" si="2"/>
        <v>389</v>
      </c>
      <c r="AJ28" s="107">
        <f t="shared" si="3"/>
        <v>526.76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56" x14ac:dyDescent="0.2">
      <c r="A29" s="213" t="s">
        <v>18</v>
      </c>
      <c r="B29" s="213" t="s">
        <v>130</v>
      </c>
      <c r="C29" s="213" t="s">
        <v>132</v>
      </c>
      <c r="D29" s="213">
        <v>11</v>
      </c>
      <c r="E29" s="214" t="s">
        <v>242</v>
      </c>
      <c r="F29" s="213">
        <v>22</v>
      </c>
      <c r="G29" s="213">
        <v>35.19</v>
      </c>
      <c r="H29" s="213"/>
      <c r="I29" s="213"/>
      <c r="J29" s="213" t="s">
        <v>37</v>
      </c>
      <c r="K29" s="106"/>
      <c r="L29" s="107">
        <v>174.01000000000002</v>
      </c>
      <c r="M29" s="37">
        <f>'July-Aug 2018'!O28</f>
        <v>2</v>
      </c>
      <c r="N29" s="107">
        <v>18.079999999999998</v>
      </c>
      <c r="O29" s="199">
        <v>2</v>
      </c>
      <c r="P29" s="200">
        <v>16.309999999999999</v>
      </c>
      <c r="Q29" s="191">
        <v>22</v>
      </c>
      <c r="R29" s="191">
        <v>35.19</v>
      </c>
      <c r="S29" s="116"/>
      <c r="T29" s="107"/>
      <c r="U29" s="116"/>
      <c r="V29" s="107"/>
      <c r="W29" s="116"/>
      <c r="X29" s="107"/>
      <c r="Y29" s="116"/>
      <c r="Z29" s="107"/>
      <c r="AA29" s="116"/>
      <c r="AB29" s="107"/>
      <c r="AC29" s="116"/>
      <c r="AD29" s="107"/>
      <c r="AE29" s="116"/>
      <c r="AF29" s="107"/>
      <c r="AG29" s="116"/>
      <c r="AH29" s="37"/>
      <c r="AI29" s="116">
        <f t="shared" si="2"/>
        <v>26</v>
      </c>
      <c r="AJ29" s="107">
        <f t="shared" si="3"/>
        <v>243.59000000000003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56" x14ac:dyDescent="0.2">
      <c r="A30" s="213" t="s">
        <v>0</v>
      </c>
      <c r="B30" s="213" t="s">
        <v>140</v>
      </c>
      <c r="C30" s="213" t="s">
        <v>139</v>
      </c>
      <c r="D30" s="213">
        <v>12</v>
      </c>
      <c r="E30" s="213" t="s">
        <v>239</v>
      </c>
      <c r="F30" s="213">
        <v>215</v>
      </c>
      <c r="G30" s="215">
        <v>209.77</v>
      </c>
      <c r="H30" s="213"/>
      <c r="I30" s="213"/>
      <c r="J30" s="213" t="s">
        <v>37</v>
      </c>
      <c r="K30" s="106"/>
      <c r="L30" s="107">
        <v>212.82</v>
      </c>
      <c r="M30" s="37">
        <f>'July-Aug 2018'!O29</f>
        <v>160</v>
      </c>
      <c r="N30" s="107">
        <v>199.82</v>
      </c>
      <c r="O30" s="199">
        <v>181</v>
      </c>
      <c r="P30" s="200">
        <v>196.28</v>
      </c>
      <c r="Q30" s="191">
        <v>215</v>
      </c>
      <c r="R30" s="191">
        <v>209.77</v>
      </c>
      <c r="S30" s="116"/>
      <c r="T30" s="107"/>
      <c r="U30" s="116"/>
      <c r="V30" s="107"/>
      <c r="W30" s="116"/>
      <c r="X30" s="107"/>
      <c r="Y30" s="116"/>
      <c r="Z30" s="107"/>
      <c r="AA30" s="116"/>
      <c r="AB30" s="107"/>
      <c r="AC30" s="116"/>
      <c r="AD30" s="107"/>
      <c r="AE30" s="116"/>
      <c r="AF30" s="107"/>
      <c r="AG30" s="116"/>
      <c r="AH30" s="37"/>
      <c r="AI30" s="116">
        <f t="shared" si="2"/>
        <v>556</v>
      </c>
      <c r="AJ30" s="107">
        <f t="shared" si="3"/>
        <v>818.68999999999994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x14ac:dyDescent="0.2">
      <c r="A31" s="213" t="s">
        <v>19</v>
      </c>
      <c r="B31" s="213" t="s">
        <v>142</v>
      </c>
      <c r="C31" s="213" t="s">
        <v>141</v>
      </c>
      <c r="D31" s="213">
        <v>12</v>
      </c>
      <c r="E31" s="213" t="s">
        <v>239</v>
      </c>
      <c r="F31" s="213">
        <v>60</v>
      </c>
      <c r="G31" s="215">
        <v>69.569999999999993</v>
      </c>
      <c r="H31" s="213"/>
      <c r="I31" s="213"/>
      <c r="J31" s="213" t="s">
        <v>37</v>
      </c>
      <c r="K31" s="106"/>
      <c r="L31" s="107">
        <v>61.89</v>
      </c>
      <c r="M31" s="37">
        <f>'July-Aug 2018'!O30</f>
        <v>51</v>
      </c>
      <c r="N31" s="107">
        <v>74.430000000000007</v>
      </c>
      <c r="O31" s="199">
        <v>48</v>
      </c>
      <c r="P31" s="200">
        <v>62.56</v>
      </c>
      <c r="Q31" s="191">
        <v>60</v>
      </c>
      <c r="R31" s="191">
        <v>69.569999999999993</v>
      </c>
      <c r="S31" s="116"/>
      <c r="T31" s="107"/>
      <c r="U31" s="116"/>
      <c r="V31" s="107"/>
      <c r="W31" s="116"/>
      <c r="X31" s="107"/>
      <c r="Y31" s="116"/>
      <c r="Z31" s="107"/>
      <c r="AA31" s="116"/>
      <c r="AB31" s="107"/>
      <c r="AC31" s="116"/>
      <c r="AD31" s="107"/>
      <c r="AE31" s="116"/>
      <c r="AF31" s="107"/>
      <c r="AG31" s="116"/>
      <c r="AH31" s="37"/>
      <c r="AI31" s="116">
        <f t="shared" si="2"/>
        <v>159</v>
      </c>
      <c r="AJ31" s="107">
        <f t="shared" si="3"/>
        <v>268.45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x14ac:dyDescent="0.2">
      <c r="A32" s="213" t="s">
        <v>59</v>
      </c>
      <c r="B32" s="213" t="s">
        <v>142</v>
      </c>
      <c r="C32" s="213" t="s">
        <v>143</v>
      </c>
      <c r="D32" s="213">
        <v>12</v>
      </c>
      <c r="E32" s="213" t="s">
        <v>239</v>
      </c>
      <c r="F32" s="213">
        <v>1023</v>
      </c>
      <c r="G32" s="215">
        <v>749.12</v>
      </c>
      <c r="H32" s="213"/>
      <c r="I32" s="213"/>
      <c r="J32" s="213" t="s">
        <v>37</v>
      </c>
      <c r="K32" s="106"/>
      <c r="L32" s="107">
        <v>493.58</v>
      </c>
      <c r="M32" s="37">
        <f>'July-Aug 2018'!O31</f>
        <v>427</v>
      </c>
      <c r="N32" s="107">
        <v>463.06</v>
      </c>
      <c r="O32" s="199">
        <v>652</v>
      </c>
      <c r="P32" s="200">
        <v>570.23</v>
      </c>
      <c r="Q32" s="191">
        <v>1023</v>
      </c>
      <c r="R32" s="191">
        <v>749.12</v>
      </c>
      <c r="S32" s="116"/>
      <c r="T32" s="107"/>
      <c r="U32" s="116"/>
      <c r="V32" s="107"/>
      <c r="W32" s="116"/>
      <c r="X32" s="107"/>
      <c r="Y32" s="116"/>
      <c r="Z32" s="107"/>
      <c r="AA32" s="116"/>
      <c r="AB32" s="107"/>
      <c r="AC32" s="116"/>
      <c r="AD32" s="107"/>
      <c r="AE32" s="116"/>
      <c r="AF32" s="107"/>
      <c r="AG32" s="116"/>
      <c r="AH32" s="37"/>
      <c r="AI32" s="116">
        <f t="shared" si="2"/>
        <v>2102</v>
      </c>
      <c r="AJ32" s="107">
        <f t="shared" si="3"/>
        <v>2275.9899999999998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1:56" x14ac:dyDescent="0.2">
      <c r="A33" s="213" t="s">
        <v>55</v>
      </c>
      <c r="B33" s="213" t="s">
        <v>156</v>
      </c>
      <c r="C33" s="213" t="s">
        <v>155</v>
      </c>
      <c r="D33" s="213">
        <v>14</v>
      </c>
      <c r="E33" s="214" t="s">
        <v>239</v>
      </c>
      <c r="F33" s="213">
        <v>170</v>
      </c>
      <c r="G33" s="213">
        <v>169.07</v>
      </c>
      <c r="H33" s="213"/>
      <c r="I33" s="213"/>
      <c r="J33" s="213" t="s">
        <v>37</v>
      </c>
      <c r="K33" s="106"/>
      <c r="L33" s="107">
        <v>36.909999999999997</v>
      </c>
      <c r="M33" s="37">
        <f>'July-Aug 2018'!O32</f>
        <v>27</v>
      </c>
      <c r="N33" s="107">
        <v>46.82</v>
      </c>
      <c r="O33" s="116">
        <v>0</v>
      </c>
      <c r="P33" s="107">
        <v>51.5</v>
      </c>
      <c r="Q33" s="191">
        <v>170</v>
      </c>
      <c r="R33" s="191">
        <v>169.07</v>
      </c>
      <c r="S33" s="116"/>
      <c r="T33" s="107"/>
      <c r="U33" s="116"/>
      <c r="V33" s="107"/>
      <c r="W33" s="116"/>
      <c r="X33" s="107"/>
      <c r="Y33" s="116"/>
      <c r="Z33" s="107"/>
      <c r="AA33" s="116"/>
      <c r="AB33" s="107"/>
      <c r="AC33" s="116"/>
      <c r="AD33" s="107"/>
      <c r="AE33" s="116"/>
      <c r="AF33" s="107"/>
      <c r="AG33" s="116"/>
      <c r="AH33" s="37"/>
      <c r="AI33" s="116">
        <f t="shared" si="2"/>
        <v>197</v>
      </c>
      <c r="AJ33" s="107">
        <f t="shared" si="3"/>
        <v>304.29999999999995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x14ac:dyDescent="0.2">
      <c r="A34" s="213" t="s">
        <v>65</v>
      </c>
      <c r="B34" s="213" t="s">
        <v>158</v>
      </c>
      <c r="C34" s="213" t="s">
        <v>157</v>
      </c>
      <c r="D34" s="213">
        <v>15</v>
      </c>
      <c r="E34" s="214" t="s">
        <v>239</v>
      </c>
      <c r="F34" s="213">
        <v>3609</v>
      </c>
      <c r="G34" s="215">
        <v>2447.52</v>
      </c>
      <c r="H34" s="213"/>
      <c r="I34" s="213"/>
      <c r="J34" s="213" t="s">
        <v>37</v>
      </c>
      <c r="K34" s="106"/>
      <c r="L34" s="107">
        <v>1316.76</v>
      </c>
      <c r="M34" s="37">
        <f>'July-Aug 2018'!O33</f>
        <v>896</v>
      </c>
      <c r="N34" s="107">
        <v>886.29</v>
      </c>
      <c r="O34" s="199">
        <v>2706</v>
      </c>
      <c r="P34" s="200">
        <v>2126.41</v>
      </c>
      <c r="Q34" s="191">
        <v>3609</v>
      </c>
      <c r="R34" s="227">
        <v>2447.52</v>
      </c>
      <c r="S34" s="116"/>
      <c r="T34" s="107"/>
      <c r="U34" s="116"/>
      <c r="V34" s="107"/>
      <c r="W34" s="116"/>
      <c r="X34" s="107"/>
      <c r="Y34" s="116"/>
      <c r="Z34" s="107"/>
      <c r="AA34" s="116"/>
      <c r="AB34" s="107"/>
      <c r="AC34" s="116"/>
      <c r="AD34" s="107"/>
      <c r="AE34" s="116"/>
      <c r="AF34" s="107"/>
      <c r="AG34" s="116"/>
      <c r="AH34" s="37"/>
      <c r="AI34" s="116">
        <f t="shared" si="2"/>
        <v>7211</v>
      </c>
      <c r="AJ34" s="107">
        <f t="shared" si="3"/>
        <v>6776.98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x14ac:dyDescent="0.2">
      <c r="A35" t="s">
        <v>67</v>
      </c>
      <c r="B35"/>
      <c r="C35" t="s">
        <v>198</v>
      </c>
      <c r="D35">
        <v>70</v>
      </c>
      <c r="E35"/>
      <c r="F35"/>
      <c r="G35"/>
      <c r="H35"/>
      <c r="I35"/>
      <c r="J35" t="s">
        <v>37</v>
      </c>
      <c r="K35" s="106"/>
      <c r="L35" s="107">
        <v>0</v>
      </c>
      <c r="M35" s="37">
        <f>'July-Aug 2018'!O34</f>
        <v>0</v>
      </c>
      <c r="N35" s="107">
        <f t="shared" si="0"/>
        <v>0</v>
      </c>
      <c r="O35" s="116"/>
      <c r="P35" s="107"/>
      <c r="Q35" s="191"/>
      <c r="R35" s="191"/>
      <c r="S35" s="116"/>
      <c r="T35" s="107"/>
      <c r="U35" s="116"/>
      <c r="V35" s="107"/>
      <c r="W35" s="116"/>
      <c r="X35" s="107"/>
      <c r="Y35" s="116"/>
      <c r="Z35" s="107"/>
      <c r="AA35" s="116"/>
      <c r="AB35" s="107"/>
      <c r="AC35" s="116"/>
      <c r="AD35" s="107"/>
      <c r="AE35" s="116"/>
      <c r="AF35" s="107"/>
      <c r="AG35" s="116"/>
      <c r="AH35" s="37"/>
      <c r="AI35" s="116">
        <f t="shared" si="2"/>
        <v>0</v>
      </c>
      <c r="AJ35" s="107">
        <f t="shared" si="3"/>
        <v>0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1:56" x14ac:dyDescent="0.2">
      <c r="A36" s="213" t="s">
        <v>22</v>
      </c>
      <c r="B36" s="213" t="s">
        <v>131</v>
      </c>
      <c r="C36" s="213" t="s">
        <v>122</v>
      </c>
      <c r="D36" s="213">
        <v>60</v>
      </c>
      <c r="E36" s="213" t="s">
        <v>239</v>
      </c>
      <c r="F36" s="213">
        <v>1</v>
      </c>
      <c r="G36" s="215">
        <v>16.190000000000001</v>
      </c>
      <c r="H36" s="213"/>
      <c r="I36" s="213">
        <f>SUM(G10:G36)</f>
        <v>6900.9999999999991</v>
      </c>
      <c r="J36" s="213" t="s">
        <v>37</v>
      </c>
      <c r="K36" s="106"/>
      <c r="L36" s="107">
        <v>18.64</v>
      </c>
      <c r="M36" s="37">
        <f>'July-Aug 2018'!O35</f>
        <v>3</v>
      </c>
      <c r="N36" s="107">
        <v>19.22</v>
      </c>
      <c r="O36" s="116">
        <v>0</v>
      </c>
      <c r="P36" s="107">
        <v>14.3</v>
      </c>
      <c r="Q36" s="191">
        <v>1</v>
      </c>
      <c r="R36" s="2">
        <v>16.190000000000001</v>
      </c>
      <c r="S36" s="116"/>
      <c r="T36" s="107"/>
      <c r="U36" s="116"/>
      <c r="V36" s="107"/>
      <c r="W36" s="116"/>
      <c r="X36" s="107"/>
      <c r="Y36" s="116"/>
      <c r="Z36" s="107"/>
      <c r="AA36" s="116"/>
      <c r="AB36" s="107"/>
      <c r="AC36" s="116"/>
      <c r="AD36" s="107"/>
      <c r="AE36" s="116"/>
      <c r="AF36" s="107"/>
      <c r="AG36" s="116"/>
      <c r="AH36" s="37"/>
      <c r="AI36" s="116">
        <f t="shared" si="2"/>
        <v>4</v>
      </c>
      <c r="AJ36" s="107">
        <f t="shared" si="3"/>
        <v>68.349999999999994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56" x14ac:dyDescent="0.2">
      <c r="A37" s="213" t="s">
        <v>57</v>
      </c>
      <c r="B37" s="213" t="s">
        <v>167</v>
      </c>
      <c r="C37" s="213" t="s">
        <v>166</v>
      </c>
      <c r="D37" s="213">
        <v>58</v>
      </c>
      <c r="E37" s="214" t="s">
        <v>239</v>
      </c>
      <c r="F37" s="213">
        <v>7</v>
      </c>
      <c r="G37" s="213">
        <v>21.62</v>
      </c>
      <c r="H37" s="213"/>
      <c r="I37" s="213">
        <f>G37</f>
        <v>21.62</v>
      </c>
      <c r="J37" s="214" t="s">
        <v>301</v>
      </c>
      <c r="K37" s="106"/>
      <c r="L37" s="107">
        <v>18.64</v>
      </c>
      <c r="M37" s="37">
        <f>'July-Aug 2018'!O36</f>
        <v>5</v>
      </c>
      <c r="N37" s="107">
        <v>21.53</v>
      </c>
      <c r="O37" s="116">
        <v>37</v>
      </c>
      <c r="P37" s="107">
        <v>18.32</v>
      </c>
      <c r="Q37" s="191">
        <v>7</v>
      </c>
      <c r="R37" s="191">
        <v>21.62</v>
      </c>
      <c r="S37" s="116"/>
      <c r="T37" s="107"/>
      <c r="U37" s="116"/>
      <c r="V37" s="107"/>
      <c r="W37" s="116"/>
      <c r="X37" s="107"/>
      <c r="Y37" s="116"/>
      <c r="Z37" s="107"/>
      <c r="AA37" s="116"/>
      <c r="AB37" s="107"/>
      <c r="AC37" s="116"/>
      <c r="AD37" s="107"/>
      <c r="AE37" s="116"/>
      <c r="AF37" s="107"/>
      <c r="AG37" s="116"/>
      <c r="AH37" s="37"/>
      <c r="AI37" s="116">
        <f t="shared" si="2"/>
        <v>49</v>
      </c>
      <c r="AJ37" s="107">
        <f t="shared" si="3"/>
        <v>80.11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1:56" x14ac:dyDescent="0.2">
      <c r="A38" s="180" t="s">
        <v>63</v>
      </c>
      <c r="B38" s="180" t="s">
        <v>145</v>
      </c>
      <c r="C38" s="180" t="s">
        <v>164</v>
      </c>
      <c r="D38" s="180">
        <v>70</v>
      </c>
      <c r="E38" s="5" t="s">
        <v>239</v>
      </c>
      <c r="F38" s="180">
        <v>5</v>
      </c>
      <c r="G38" s="232">
        <v>19.809999999999999</v>
      </c>
      <c r="H38" s="180"/>
      <c r="I38" s="180"/>
      <c r="J38" s="180" t="s">
        <v>52</v>
      </c>
      <c r="K38" s="106"/>
      <c r="L38" s="107">
        <v>19.600000000000001</v>
      </c>
      <c r="M38" s="37">
        <f>'July-Aug 2018'!O37</f>
        <v>5</v>
      </c>
      <c r="N38" s="107">
        <v>21.53</v>
      </c>
      <c r="O38" s="199">
        <v>4</v>
      </c>
      <c r="P38" s="200">
        <v>18.32</v>
      </c>
      <c r="Q38" s="191">
        <v>5</v>
      </c>
      <c r="R38" s="191">
        <v>19.809999999999999</v>
      </c>
      <c r="S38" s="116"/>
      <c r="T38" s="107"/>
      <c r="U38" s="116"/>
      <c r="V38" s="107"/>
      <c r="W38" s="116"/>
      <c r="X38" s="107"/>
      <c r="Y38" s="116"/>
      <c r="Z38" s="107"/>
      <c r="AA38" s="116"/>
      <c r="AB38" s="107"/>
      <c r="AC38" s="116"/>
      <c r="AD38" s="107"/>
      <c r="AE38" s="116"/>
      <c r="AF38" s="107"/>
      <c r="AG38" s="116"/>
      <c r="AH38" s="37"/>
      <c r="AI38" s="116">
        <f t="shared" si="2"/>
        <v>14</v>
      </c>
      <c r="AJ38" s="107">
        <f t="shared" si="3"/>
        <v>79.260000000000005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1:56" x14ac:dyDescent="0.2">
      <c r="A39" s="180" t="s">
        <v>24</v>
      </c>
      <c r="B39" s="180" t="s">
        <v>138</v>
      </c>
      <c r="C39" s="180" t="s">
        <v>137</v>
      </c>
      <c r="D39" s="180">
        <v>70</v>
      </c>
      <c r="E39" s="180" t="s">
        <v>240</v>
      </c>
      <c r="F39" s="180">
        <v>29</v>
      </c>
      <c r="G39" s="232">
        <v>47.67</v>
      </c>
      <c r="H39" s="180"/>
      <c r="I39" s="180"/>
      <c r="J39" s="180" t="s">
        <v>52</v>
      </c>
      <c r="K39" s="106"/>
      <c r="L39" s="107">
        <v>47.54</v>
      </c>
      <c r="M39" s="37">
        <f>'July-Aug 2018'!O38</f>
        <v>31</v>
      </c>
      <c r="N39" s="107">
        <v>56.45</v>
      </c>
      <c r="O39" s="199">
        <v>25</v>
      </c>
      <c r="P39" s="200">
        <v>43.67</v>
      </c>
      <c r="Q39" s="191">
        <v>29</v>
      </c>
      <c r="R39" s="191">
        <v>47.67</v>
      </c>
      <c r="S39" s="116"/>
      <c r="T39" s="107"/>
      <c r="U39" s="116"/>
      <c r="V39" s="107"/>
      <c r="W39" s="116"/>
      <c r="X39" s="107"/>
      <c r="Y39" s="116"/>
      <c r="Z39" s="107"/>
      <c r="AA39" s="116"/>
      <c r="AB39" s="107"/>
      <c r="AC39" s="116"/>
      <c r="AD39" s="107"/>
      <c r="AE39" s="116"/>
      <c r="AF39" s="107"/>
      <c r="AG39" s="116"/>
      <c r="AH39" s="37"/>
      <c r="AI39" s="116">
        <f t="shared" si="2"/>
        <v>85</v>
      </c>
      <c r="AJ39" s="107">
        <f t="shared" si="3"/>
        <v>195.33000000000004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x14ac:dyDescent="0.2">
      <c r="A40" s="180" t="s">
        <v>39</v>
      </c>
      <c r="B40" s="180" t="s">
        <v>225</v>
      </c>
      <c r="C40" s="180" t="s">
        <v>199</v>
      </c>
      <c r="D40" s="180">
        <v>70</v>
      </c>
      <c r="E40" s="180" t="s">
        <v>244</v>
      </c>
      <c r="F40" s="180">
        <v>36</v>
      </c>
      <c r="G40" s="180">
        <v>49.18</v>
      </c>
      <c r="H40" s="180"/>
      <c r="I40" s="180"/>
      <c r="J40" s="180" t="s">
        <v>52</v>
      </c>
      <c r="K40" s="106"/>
      <c r="L40" s="107">
        <v>0</v>
      </c>
      <c r="M40" s="37">
        <f>'July-Aug 2018'!O39</f>
        <v>16</v>
      </c>
      <c r="N40" s="107">
        <v>34.06</v>
      </c>
      <c r="O40" s="116">
        <v>17</v>
      </c>
      <c r="P40" s="107">
        <v>32.909999999999997</v>
      </c>
      <c r="Q40" s="191">
        <v>36</v>
      </c>
      <c r="R40" s="191">
        <v>49.18</v>
      </c>
      <c r="S40" s="116"/>
      <c r="T40" s="107"/>
      <c r="U40" s="116"/>
      <c r="V40" s="107"/>
      <c r="W40" s="116"/>
      <c r="X40" s="107"/>
      <c r="Y40" s="116"/>
      <c r="Z40" s="107"/>
      <c r="AA40" s="116"/>
      <c r="AB40" s="107"/>
      <c r="AC40" s="116"/>
      <c r="AD40" s="107"/>
      <c r="AE40" s="116"/>
      <c r="AF40" s="107"/>
      <c r="AG40" s="116"/>
      <c r="AH40" s="37"/>
      <c r="AI40" s="116">
        <f t="shared" si="2"/>
        <v>69</v>
      </c>
      <c r="AJ40" s="107">
        <f t="shared" si="3"/>
        <v>116.15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x14ac:dyDescent="0.2">
      <c r="A41" s="180" t="s">
        <v>54</v>
      </c>
      <c r="B41" s="180" t="s">
        <v>145</v>
      </c>
      <c r="C41" s="180" t="s">
        <v>144</v>
      </c>
      <c r="D41" s="180">
        <v>70</v>
      </c>
      <c r="E41" s="5" t="s">
        <v>239</v>
      </c>
      <c r="F41" s="180">
        <v>34</v>
      </c>
      <c r="G41" s="180">
        <v>46.05</v>
      </c>
      <c r="H41" s="180"/>
      <c r="I41" s="180">
        <f>SUM(G38:G42)</f>
        <v>221.45</v>
      </c>
      <c r="J41" s="180" t="s">
        <v>52</v>
      </c>
      <c r="K41" s="106"/>
      <c r="L41" s="107">
        <v>38.82</v>
      </c>
      <c r="M41" s="37">
        <f>'July-Aug 2018'!O40</f>
        <v>24</v>
      </c>
      <c r="N41" s="107">
        <v>44.53</v>
      </c>
      <c r="O41" s="199">
        <v>28</v>
      </c>
      <c r="P41" s="200">
        <v>42.46</v>
      </c>
      <c r="Q41" s="191">
        <v>34</v>
      </c>
      <c r="R41" s="191">
        <v>46.05</v>
      </c>
      <c r="S41" s="116"/>
      <c r="T41" s="107"/>
      <c r="U41" s="116"/>
      <c r="V41" s="107"/>
      <c r="W41" s="116"/>
      <c r="X41" s="107"/>
      <c r="Y41" s="116"/>
      <c r="Z41" s="107"/>
      <c r="AA41" s="116"/>
      <c r="AB41" s="107"/>
      <c r="AC41" s="116"/>
      <c r="AD41" s="107"/>
      <c r="AE41" s="116"/>
      <c r="AF41" s="107"/>
      <c r="AG41" s="116"/>
      <c r="AH41" s="37"/>
      <c r="AI41" s="116">
        <f t="shared" si="2"/>
        <v>86</v>
      </c>
      <c r="AJ41" s="107">
        <f t="shared" si="3"/>
        <v>171.86</v>
      </c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</row>
    <row r="42" spans="1:56" s="12" customFormat="1" ht="13.5" thickBot="1" x14ac:dyDescent="0.25">
      <c r="A42" s="180" t="s">
        <v>100</v>
      </c>
      <c r="B42" s="180" t="s">
        <v>224</v>
      </c>
      <c r="C42" s="180" t="s">
        <v>223</v>
      </c>
      <c r="D42" s="180">
        <v>70</v>
      </c>
      <c r="E42" s="5" t="s">
        <v>243</v>
      </c>
      <c r="F42" s="180">
        <v>42</v>
      </c>
      <c r="G42" s="180">
        <v>58.74</v>
      </c>
      <c r="H42" s="180"/>
      <c r="I42" s="180"/>
      <c r="J42" s="180" t="s">
        <v>52</v>
      </c>
      <c r="K42" s="110"/>
      <c r="L42" s="111">
        <v>0</v>
      </c>
      <c r="M42" s="37">
        <f>'July-Aug 2018'!O41</f>
        <v>38</v>
      </c>
      <c r="N42" s="107">
        <v>65.209999999999994</v>
      </c>
      <c r="O42" s="117">
        <v>40</v>
      </c>
      <c r="P42" s="124">
        <v>64.11</v>
      </c>
      <c r="Q42" s="191">
        <v>42</v>
      </c>
      <c r="R42" s="191">
        <v>58.74</v>
      </c>
      <c r="S42" s="129"/>
      <c r="T42" s="123"/>
      <c r="U42" s="132"/>
      <c r="V42" s="124"/>
      <c r="W42" s="132"/>
      <c r="X42" s="124"/>
      <c r="Y42" s="129"/>
      <c r="Z42" s="123"/>
      <c r="AA42" s="129"/>
      <c r="AB42" s="123"/>
      <c r="AC42" s="129"/>
      <c r="AD42" s="123"/>
      <c r="AE42" s="129"/>
      <c r="AF42" s="123"/>
      <c r="AG42" s="129"/>
      <c r="AH42" s="125"/>
      <c r="AI42" s="116">
        <f t="shared" si="2"/>
        <v>120</v>
      </c>
      <c r="AJ42" s="107">
        <f t="shared" si="3"/>
        <v>188.06</v>
      </c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</row>
    <row r="43" spans="1:56" s="11" customFormat="1" ht="13.5" thickBot="1" x14ac:dyDescent="0.25">
      <c r="A43" s="30"/>
      <c r="B43" s="93"/>
      <c r="C43" s="14"/>
      <c r="D43" s="30"/>
      <c r="E43" s="30"/>
      <c r="F43" s="220">
        <f>SUM(F10:F42)</f>
        <v>9189</v>
      </c>
      <c r="G43" s="220">
        <f>SUM(G10:G42)</f>
        <v>7144.07</v>
      </c>
      <c r="H43" s="221">
        <f>SUM(H10:H41)</f>
        <v>0</v>
      </c>
      <c r="I43" s="222">
        <f>SUM(I36:I42)</f>
        <v>7144.0699999999988</v>
      </c>
      <c r="J43" s="221">
        <v>0</v>
      </c>
      <c r="K43" s="114"/>
      <c r="L43" s="223">
        <f>SUM(L10:L42)</f>
        <v>3414.49</v>
      </c>
      <c r="M43" s="112"/>
      <c r="N43" s="224">
        <f t="shared" ref="N43:AH43" si="4">SUM(N10:N42)</f>
        <v>2956.5000000000005</v>
      </c>
      <c r="O43" s="112"/>
      <c r="P43" s="224">
        <f>SUM(P10:P42)</f>
        <v>5353.9999999999991</v>
      </c>
      <c r="Q43" s="112"/>
      <c r="R43" s="224">
        <f t="shared" si="4"/>
        <v>7144.07</v>
      </c>
      <c r="S43" s="112"/>
      <c r="T43" s="113">
        <f t="shared" si="4"/>
        <v>0</v>
      </c>
      <c r="U43" s="133"/>
      <c r="V43" s="133">
        <f t="shared" si="4"/>
        <v>0</v>
      </c>
      <c r="W43" s="112"/>
      <c r="X43" s="113">
        <f t="shared" si="4"/>
        <v>0</v>
      </c>
      <c r="Y43" s="112"/>
      <c r="Z43" s="113">
        <f>SUM(Z10:Z42)</f>
        <v>0</v>
      </c>
      <c r="AA43" s="112"/>
      <c r="AB43" s="113">
        <f>SUM(AB10:AB42)</f>
        <v>0</v>
      </c>
      <c r="AC43" s="112"/>
      <c r="AD43" s="113">
        <f t="shared" si="4"/>
        <v>0</v>
      </c>
      <c r="AE43" s="112"/>
      <c r="AF43" s="113">
        <f t="shared" si="4"/>
        <v>0</v>
      </c>
      <c r="AG43" s="112"/>
      <c r="AH43" s="133">
        <f t="shared" si="4"/>
        <v>0</v>
      </c>
      <c r="AI43" s="112"/>
      <c r="AJ43" s="298">
        <f>L43+N43+P43+R43</f>
        <v>18869.059999999998</v>
      </c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</row>
    <row r="44" spans="1:56" ht="13.5" thickTop="1" x14ac:dyDescent="0.2">
      <c r="A44" s="4"/>
      <c r="B44" s="4"/>
      <c r="C44" s="4"/>
      <c r="D44" s="4"/>
      <c r="E44" s="4"/>
      <c r="F44" s="3"/>
      <c r="G44" s="3"/>
      <c r="H44" s="28"/>
      <c r="I44" s="37">
        <f>-G20-G21-G22</f>
        <v>-116.44</v>
      </c>
      <c r="J44" s="4"/>
      <c r="K44" s="4"/>
      <c r="L44" s="29"/>
      <c r="M44" s="29"/>
      <c r="N44" s="4"/>
      <c r="O44" s="4"/>
      <c r="P44" s="3"/>
      <c r="Q44" s="3"/>
      <c r="R44" s="34"/>
      <c r="S44" s="34"/>
      <c r="T44" s="4"/>
      <c r="U44" s="4"/>
      <c r="V44" s="4"/>
      <c r="W44" s="4"/>
      <c r="X44" s="4"/>
      <c r="Y44" s="4"/>
      <c r="Z44" s="3"/>
      <c r="AA44" s="3"/>
      <c r="AB44" s="35"/>
      <c r="AC44" s="35"/>
      <c r="AD44" s="3"/>
      <c r="AE44" s="3"/>
      <c r="AJ44" s="3">
        <f>R44+AB44</f>
        <v>0</v>
      </c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 spans="1:56" x14ac:dyDescent="0.2">
      <c r="I45" s="233">
        <f>SUM(I43:I44)</f>
        <v>7027.6299999999992</v>
      </c>
    </row>
    <row r="46" spans="1:56" x14ac:dyDescent="0.2">
      <c r="G46" s="204"/>
      <c r="I46" s="204">
        <v>-63.56</v>
      </c>
      <c r="L46" s="86"/>
    </row>
    <row r="47" spans="1:56" ht="13.5" thickBot="1" x14ac:dyDescent="0.25">
      <c r="C47" s="218" t="s">
        <v>37</v>
      </c>
      <c r="D47" s="219"/>
      <c r="E47" s="219"/>
      <c r="F47" s="88">
        <f>G12+G13+G14+G15+G16+G17+G18+G19+G24+G25+G27+G28+G29+G30+G31+G32+G33+G36+G34</f>
        <v>6755.3499999999985</v>
      </c>
      <c r="G47" s="204"/>
      <c r="I47" s="89">
        <f>SUM(I45:I46)</f>
        <v>6964.0699999999988</v>
      </c>
    </row>
    <row r="48" spans="1:56" ht="13.5" thickTop="1" x14ac:dyDescent="0.2">
      <c r="C48" s="218" t="s">
        <v>37</v>
      </c>
      <c r="D48" s="219"/>
      <c r="E48" s="219"/>
      <c r="F48" s="2"/>
      <c r="G48" s="204"/>
      <c r="I48" s="231"/>
      <c r="J48" s="86"/>
    </row>
    <row r="49" spans="3:7" x14ac:dyDescent="0.2">
      <c r="C49" s="216" t="s">
        <v>301</v>
      </c>
      <c r="D49" s="217"/>
      <c r="E49" s="217"/>
      <c r="F49" s="2">
        <f>I37</f>
        <v>21.62</v>
      </c>
      <c r="G49" s="204"/>
    </row>
    <row r="50" spans="3:7" x14ac:dyDescent="0.2">
      <c r="C50" s="180" t="s">
        <v>52</v>
      </c>
      <c r="D50" s="5"/>
      <c r="E50" s="5"/>
      <c r="F50" s="2">
        <f>G38+G39+G41+G42+G40</f>
        <v>221.45000000000002</v>
      </c>
    </row>
    <row r="51" spans="3:7" x14ac:dyDescent="0.2">
      <c r="F51" s="233">
        <f>SUM(F47:F50)</f>
        <v>6998.4199999999983</v>
      </c>
    </row>
    <row r="52" spans="3:7" x14ac:dyDescent="0.2">
      <c r="F52" s="204">
        <v>-63.56</v>
      </c>
    </row>
    <row r="53" spans="3:7" ht="13.5" thickBot="1" x14ac:dyDescent="0.25">
      <c r="F53" s="89">
        <f>SUM(F51:F52)</f>
        <v>6934.8599999999979</v>
      </c>
    </row>
    <row r="54" spans="3:7" ht="13.5" thickTop="1" x14ac:dyDescent="0.2"/>
    <row r="55" spans="3:7" ht="13.5" thickBot="1" x14ac:dyDescent="0.25">
      <c r="C55" s="228" t="s">
        <v>37</v>
      </c>
      <c r="D55" s="229"/>
      <c r="E55" s="229"/>
      <c r="F55" s="230">
        <v>29.21</v>
      </c>
    </row>
    <row r="56" spans="3:7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May-June 2019</vt:lpstr>
      <vt:lpstr>Apr-May 2019</vt:lpstr>
      <vt:lpstr>Mar-Apr 2019</vt:lpstr>
      <vt:lpstr>Feb-Mar 2019</vt:lpstr>
      <vt:lpstr>Jan-Feb 2019</vt:lpstr>
      <vt:lpstr>Dec-Jan 2018</vt:lpstr>
      <vt:lpstr>Nov-Dec 2018</vt:lpstr>
      <vt:lpstr>Oct-NoV 2018</vt:lpstr>
      <vt:lpstr>SEPT-OCT 2018</vt:lpstr>
      <vt:lpstr>Aug-Sept 2018</vt:lpstr>
      <vt:lpstr>July-Aug 2018</vt:lpstr>
      <vt:lpstr>June-July 2018</vt:lpstr>
      <vt:lpstr>'Apr-May 2019'!Print_Area</vt:lpstr>
      <vt:lpstr>'Aug-Sept 2018'!Print_Area</vt:lpstr>
      <vt:lpstr>'Dec-Jan 2018'!Print_Area</vt:lpstr>
      <vt:lpstr>'Feb-Mar 2019'!Print_Area</vt:lpstr>
      <vt:lpstr>'Jan-Feb 2019'!Print_Area</vt:lpstr>
      <vt:lpstr>'July-Aug 2018'!Print_Area</vt:lpstr>
      <vt:lpstr>'June-July 2018'!Print_Area</vt:lpstr>
      <vt:lpstr>'Mar-Apr 2019'!Print_Area</vt:lpstr>
      <vt:lpstr>'May-June 2019'!Print_Area</vt:lpstr>
      <vt:lpstr>'Nov-Dec 2018'!Print_Area</vt:lpstr>
      <vt:lpstr>'Oct-NoV 2018'!Print_Area</vt:lpstr>
      <vt:lpstr>'SEPT-OCT 2018'!Print_Area</vt:lpstr>
      <vt:lpstr>'Apr-May 2019'!Print_Titles</vt:lpstr>
      <vt:lpstr>'Aug-Sept 2018'!Print_Titles</vt:lpstr>
      <vt:lpstr>'Dec-Jan 2018'!Print_Titles</vt:lpstr>
      <vt:lpstr>'Feb-Mar 2019'!Print_Titles</vt:lpstr>
      <vt:lpstr>'Jan-Feb 2019'!Print_Titles</vt:lpstr>
      <vt:lpstr>'July-Aug 2018'!Print_Titles</vt:lpstr>
      <vt:lpstr>'June-July 2018'!Print_Titles</vt:lpstr>
      <vt:lpstr>'Mar-Apr 2019'!Print_Titles</vt:lpstr>
      <vt:lpstr>'May-June 2019'!Print_Titles</vt:lpstr>
      <vt:lpstr>'Nov-Dec 2018'!Print_Titles</vt:lpstr>
      <vt:lpstr>'Oct-NoV 2018'!Print_Titles</vt:lpstr>
      <vt:lpstr>'SEPT-OCT 2018'!Print_Titles</vt:lpstr>
    </vt:vector>
  </TitlesOfParts>
  <Company>SMMUSD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Bishop, Sheere</cp:lastModifiedBy>
  <cp:lastPrinted>2019-07-08T16:58:13Z</cp:lastPrinted>
  <dcterms:created xsi:type="dcterms:W3CDTF">2005-07-22T16:23:32Z</dcterms:created>
  <dcterms:modified xsi:type="dcterms:W3CDTF">2020-05-21T18:25:46Z</dcterms:modified>
</cp:coreProperties>
</file>